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865" windowHeight="35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<sst xmlns="http://schemas.openxmlformats.org/spreadsheetml/2006/main" count="836" uniqueCount="451">
  <si>
    <t>LISTE</t>
  </si>
  <si>
    <t>tot-voti</t>
  </si>
  <si>
    <t>votanti</t>
  </si>
  <si>
    <t>%</t>
  </si>
  <si>
    <t>Elettori</t>
  </si>
  <si>
    <t>CANDIDATI</t>
  </si>
  <si>
    <t>sez.1</t>
  </si>
  <si>
    <t>sez.2</t>
  </si>
  <si>
    <t>sez.3</t>
  </si>
  <si>
    <t>sez.4</t>
  </si>
  <si>
    <t>sez.5</t>
  </si>
  <si>
    <t>sez.6</t>
  </si>
  <si>
    <t>sez.7</t>
  </si>
  <si>
    <t>sez.8</t>
  </si>
  <si>
    <t>sez.9</t>
  </si>
  <si>
    <t>sezioni</t>
  </si>
  <si>
    <t>n</t>
  </si>
  <si>
    <t>m</t>
  </si>
  <si>
    <t>f</t>
  </si>
  <si>
    <t>t</t>
  </si>
  <si>
    <t>m/f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</si>
  <si>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</si>
  <si>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</si>
  <si>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</si>
  <si>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</si>
  <si>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</si>
  <si>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</si>
  <si>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</si>
  <si>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</si>
  <si>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</si>
  <si>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totaleVot.</t>
  </si>
  <si>
    <t>elettori</t>
  </si>
  <si>
    <t xml:space="preserve">PREFERENZE </t>
  </si>
  <si>
    <t>Totali</t>
  </si>
  <si>
    <t xml:space="preserve">ELEZIONE DEI RAPPRESENTANTI DELL'ITALIA AL PARLAMENTO EUROPEO  DEL 13 Giugno 2004  </t>
  </si>
  <si>
    <t xml:space="preserve">ELEZIONE DEI RAPPRESENTANTI DELL'ITALIA AL PARLAMENTO EUROPEO  DEL 13 Giugno 2004 </t>
  </si>
  <si>
    <t>Comunicazione n.   del 13.6.2004  ore 22.00</t>
  </si>
  <si>
    <t>Mussolini Alessandra</t>
  </si>
  <si>
    <t>Fiore Roberto</t>
  </si>
  <si>
    <t>Tilgher Adriano</t>
  </si>
  <si>
    <t>Del Prete Antonio</t>
  </si>
  <si>
    <t>Giancotti Marco</t>
  </si>
  <si>
    <t>Mastroianni Pasquale</t>
  </si>
  <si>
    <t>Torre Antonio</t>
  </si>
  <si>
    <t>Di Paola Carmine</t>
  </si>
  <si>
    <t>Di Stefano Angela</t>
  </si>
  <si>
    <t>Barone Elvira</t>
  </si>
  <si>
    <t>Giordano Alessandra</t>
  </si>
  <si>
    <t>Masiello Giovanna</t>
  </si>
  <si>
    <t>Cerbella Rossana</t>
  </si>
  <si>
    <t>Reccia Antonio</t>
  </si>
  <si>
    <t>Santacroce Antonio</t>
  </si>
  <si>
    <t>Miele Zaccaria</t>
  </si>
  <si>
    <t>Auriti Giacinto</t>
  </si>
  <si>
    <t>Berlingieri Damiano</t>
  </si>
  <si>
    <t>Marciuliano Mario F.</t>
  </si>
  <si>
    <t>1-ALTERNATIVA SOCIALE CON A. MUSSOLINI</t>
  </si>
  <si>
    <t>2-PATTO SEGNI-SCOGNAMIGLIO</t>
  </si>
  <si>
    <t>Segni Mariotto</t>
  </si>
  <si>
    <t>Nappi Salvatore Antonio</t>
  </si>
  <si>
    <t>Alagia Vesna Maria</t>
  </si>
  <si>
    <t>Arango Vincenzo</t>
  </si>
  <si>
    <t>Barone Luigia</t>
  </si>
  <si>
    <t>Bellocco Maurizio</t>
  </si>
  <si>
    <t>Bevilacqua Saverio Lucio</t>
  </si>
  <si>
    <t>Bove Renato</t>
  </si>
  <si>
    <t>Ceglia Dolores</t>
  </si>
  <si>
    <t>Costa Pierdonato</t>
  </si>
  <si>
    <t>Del Giudice Giuseppe</t>
  </si>
  <si>
    <t>Della valle Vincenzo</t>
  </si>
  <si>
    <t>Fanelli Roberto Mario</t>
  </si>
  <si>
    <t>Fresca Giulia</t>
  </si>
  <si>
    <t>Guarino Maria Grazia</t>
  </si>
  <si>
    <t>Malvestito Giancarlo</t>
  </si>
  <si>
    <t>Salvatori Vittorio</t>
  </si>
  <si>
    <t>Trimboli Domenico</t>
  </si>
  <si>
    <t>Pecoraro Scanio Alfonso</t>
  </si>
  <si>
    <t>Lamberti Amato</t>
  </si>
  <si>
    <t>Lomelo Domenico</t>
  </si>
  <si>
    <t>Tommasi Diego Antonio</t>
  </si>
  <si>
    <t>Mollica Francesco</t>
  </si>
  <si>
    <t>Tomaro Nadia</t>
  </si>
  <si>
    <t>Rapagnà Pio</t>
  </si>
  <si>
    <t>Negro Settimio</t>
  </si>
  <si>
    <t>Pennarola Rosa Rita</t>
  </si>
  <si>
    <t>Bruni Donatella</t>
  </si>
  <si>
    <t>Corvaglia Giampiero</t>
  </si>
  <si>
    <t>Falco Vincenzo</t>
  </si>
  <si>
    <t>Francavilla Maria</t>
  </si>
  <si>
    <t>Infusino Pietro</t>
  </si>
  <si>
    <t>Lombardo Gelsomina</t>
  </si>
  <si>
    <t>Longo Francesco</t>
  </si>
  <si>
    <t>Luppino Domenico</t>
  </si>
  <si>
    <t>Magaldi Enzo Rosario</t>
  </si>
  <si>
    <t>Palmisano Maria Maddalena</t>
  </si>
  <si>
    <t>3-VERDI PER LA PACE</t>
  </si>
  <si>
    <t>Romagnoli Luca</t>
  </si>
  <si>
    <t>Tauro Leonardo Rocco</t>
  </si>
  <si>
    <t>Buonocore Salvatore</t>
  </si>
  <si>
    <t>Calvi Cristina</t>
  </si>
  <si>
    <t>Schinaia Cosimo</t>
  </si>
  <si>
    <t>Spina Franca Laura</t>
  </si>
  <si>
    <t>Sacchetti Domenico</t>
  </si>
  <si>
    <t>Turli Eminda</t>
  </si>
  <si>
    <t>Criscuolo Raffaele</t>
  </si>
  <si>
    <t>Fodaroni Anna</t>
  </si>
  <si>
    <t>De Rosa Giuseppe</t>
  </si>
  <si>
    <t>Gervasio Antonio D.to</t>
  </si>
  <si>
    <t>Marinosci Luciano</t>
  </si>
  <si>
    <t>Lacamera Angela Anna</t>
  </si>
  <si>
    <t>Caporale Fulvio</t>
  </si>
  <si>
    <t>Stella Serafino</t>
  </si>
  <si>
    <t>Agliata Giuseppe V.</t>
  </si>
  <si>
    <t>Della Rocca Umberto</t>
  </si>
  <si>
    <t>4-FIAMMA TRICOLORE</t>
  </si>
  <si>
    <t>5-FORZA ITALIA</t>
  </si>
  <si>
    <t>Berlusconi Silvio</t>
  </si>
  <si>
    <t>Gargani Giuseppe</t>
  </si>
  <si>
    <t>Andria Generoso</t>
  </si>
  <si>
    <t>Ancora Nelida</t>
  </si>
  <si>
    <t>Brusco Gerardo</t>
  </si>
  <si>
    <t>Capece Minutolo Del Sasso</t>
  </si>
  <si>
    <t>Ciliberti Domenico</t>
  </si>
  <si>
    <t>Covello Francesco Alberto</t>
  </si>
  <si>
    <t>De Falco Mario</t>
  </si>
  <si>
    <t>Del Vecchio Elena</t>
  </si>
  <si>
    <t>Di Nardo Pasquale</t>
  </si>
  <si>
    <t>Caldarulo Teresa</t>
  </si>
  <si>
    <t>La Rana Anna</t>
  </si>
  <si>
    <t>Lavitola Valter</t>
  </si>
  <si>
    <t>Lisi Ermanno</t>
  </si>
  <si>
    <t>Pelino Paola</t>
  </si>
  <si>
    <t>Russo Rosa</t>
  </si>
  <si>
    <t>Ventre Riccardo</t>
  </si>
  <si>
    <t>Vernola Marcello</t>
  </si>
  <si>
    <t>6-COMUNISTI ITALIANI</t>
  </si>
  <si>
    <t>Cossutta Armando</t>
  </si>
  <si>
    <t>Marino Luigi</t>
  </si>
  <si>
    <t>Altopiedi Luigia</t>
  </si>
  <si>
    <t>Auriemma Giulio</t>
  </si>
  <si>
    <t>Bertini Mauro</t>
  </si>
  <si>
    <t>Colaiaro Maria</t>
  </si>
  <si>
    <t>Colaninno Tommaso</t>
  </si>
  <si>
    <t>De Angelis Giacomo</t>
  </si>
  <si>
    <t>De Chiara Maria</t>
  </si>
  <si>
    <t>Di Leva Maria Madd.</t>
  </si>
  <si>
    <t>Di Rosa Angelo</t>
  </si>
  <si>
    <t>Donno Ada</t>
  </si>
  <si>
    <t>Macera Antonio</t>
  </si>
  <si>
    <t>Nardiello Giacomo</t>
  </si>
  <si>
    <t>Ravo Angela</t>
  </si>
  <si>
    <t>Tripodi Girolamo</t>
  </si>
  <si>
    <t>Valente Giovanni</t>
  </si>
  <si>
    <t>Vassallo Germana G.</t>
  </si>
  <si>
    <t>Vico Riccardo</t>
  </si>
  <si>
    <t>7-VERDI VERDI</t>
  </si>
  <si>
    <t>Scalabrini Laura</t>
  </si>
  <si>
    <t>Basile Antonio</t>
  </si>
  <si>
    <t>Daddio Marianna</t>
  </si>
  <si>
    <t>De Filippo Michele</t>
  </si>
  <si>
    <t>De Gregorio Vanda</t>
  </si>
  <si>
    <t>D'Elia Nicola Antonio</t>
  </si>
  <si>
    <t>Barzan Manuela</t>
  </si>
  <si>
    <t>Savastano Carmine</t>
  </si>
  <si>
    <t>Volpe Giovanna</t>
  </si>
  <si>
    <t>Visone Antonio</t>
  </si>
  <si>
    <t>8-ALLEANZA NAZIONALE</t>
  </si>
  <si>
    <t>Fini Gianfranco</t>
  </si>
  <si>
    <t>Alemanno Giovanni</t>
  </si>
  <si>
    <t>Gasparri Maurizio</t>
  </si>
  <si>
    <t>Poli Adriana</t>
  </si>
  <si>
    <t>Basile Domenico Antonio</t>
  </si>
  <si>
    <t>Cirielli Edmondo</t>
  </si>
  <si>
    <t>De Siati Massimo</t>
  </si>
  <si>
    <t>Vigilio Egidio</t>
  </si>
  <si>
    <t>Fusco Angiolina</t>
  </si>
  <si>
    <t>Grimaldi Elvira</t>
  </si>
  <si>
    <t>Mannetti Carla</t>
  </si>
  <si>
    <t>Mariani Marisa Santa</t>
  </si>
  <si>
    <t>Napoli Angela</t>
  </si>
  <si>
    <t>Nespoli Vincenzo</t>
  </si>
  <si>
    <t>Pirilli Umberto</t>
  </si>
  <si>
    <t>Reccia Filippo</t>
  </si>
  <si>
    <t>Rigione Concetta</t>
  </si>
  <si>
    <t>Taglialatela Marcello</t>
  </si>
  <si>
    <t>Tatarella Salvatore</t>
  </si>
  <si>
    <t>9-LIBERTAS U.D.C.</t>
  </si>
  <si>
    <t>Buttiglione Rocco</t>
  </si>
  <si>
    <t>Vinzi Domenico</t>
  </si>
  <si>
    <t>Gemilli Vitaliano</t>
  </si>
  <si>
    <t>Patriciello Aldo</t>
  </si>
  <si>
    <t>Catone Giampiero</t>
  </si>
  <si>
    <t>Fagà Maria Teresa</t>
  </si>
  <si>
    <t>Matarrese Antonio</t>
  </si>
  <si>
    <t>Mazzoni Erminia</t>
  </si>
  <si>
    <t>Mongiello Giovanni</t>
  </si>
  <si>
    <t>Pellegrino Gaetano Antonio</t>
  </si>
  <si>
    <t>Alfano Ciro</t>
  </si>
  <si>
    <t>Borea Leonzio</t>
  </si>
  <si>
    <t>Cesa Lorenzo</t>
  </si>
  <si>
    <t>Copertino Giovanni</t>
  </si>
  <si>
    <t>Cordopatri Anna Maria</t>
  </si>
  <si>
    <t>De Matteis Giorgio</t>
  </si>
  <si>
    <t>Di Benedetto Filomena</t>
  </si>
  <si>
    <t>Santocchi Laura</t>
  </si>
  <si>
    <t>Scalera Antonio Paolo</t>
  </si>
  <si>
    <t>10-LEGA LOMBARDA</t>
  </si>
  <si>
    <t>Montemurro Leonardo</t>
  </si>
  <si>
    <t>De Paoli Elidio</t>
  </si>
  <si>
    <t>Fiaccabrino Angelo</t>
  </si>
  <si>
    <t>Baleri Antonio</t>
  </si>
  <si>
    <t>Scardicchio Tommaso</t>
  </si>
  <si>
    <t>Iantorno Teresa Franca</t>
  </si>
  <si>
    <t>Iole Franco</t>
  </si>
  <si>
    <t>Macconi Niccolò</t>
  </si>
  <si>
    <t>Garofalo Angelo</t>
  </si>
  <si>
    <t>Baisotti Silvia</t>
  </si>
  <si>
    <t>Cavalli Francesco</t>
  </si>
  <si>
    <t>Taruffi Rosalia</t>
  </si>
  <si>
    <t>Battistella Giampaolo</t>
  </si>
  <si>
    <t>Steccanella Giorgio</t>
  </si>
  <si>
    <t>Sandrini Cristina</t>
  </si>
  <si>
    <t>Rossi Eva</t>
  </si>
  <si>
    <t>11-PAESE NUOVO</t>
  </si>
  <si>
    <t>De Luca Cateno Roberto</t>
  </si>
  <si>
    <t>Di Vuolo Aniello</t>
  </si>
  <si>
    <t>Alessi Rosario Roberto</t>
  </si>
  <si>
    <t>Di Nacci Filippo</t>
  </si>
  <si>
    <t>Duca Arcuri Graziella</t>
  </si>
  <si>
    <t>Benvenga Enzo</t>
  </si>
  <si>
    <t>Casillo Francesco</t>
  </si>
  <si>
    <t>Capaldi Mario</t>
  </si>
  <si>
    <t>Coppola Pasquale</t>
  </si>
  <si>
    <t>De Rosa Pasquale</t>
  </si>
  <si>
    <t>D'Andrea Antonio</t>
  </si>
  <si>
    <t>D'Elena Domenico</t>
  </si>
  <si>
    <t>Federici Rosa</t>
  </si>
  <si>
    <t>Ferrara Mariella</t>
  </si>
  <si>
    <t>Forgione Carmelo</t>
  </si>
  <si>
    <t>Iannello Filippo Latino</t>
  </si>
  <si>
    <t>Pietrangeli Massimo</t>
  </si>
  <si>
    <t>Vaccaro Eva</t>
  </si>
  <si>
    <t>Vicedomini Rosanna</t>
  </si>
  <si>
    <t>12-LIBERTAL SGARBI</t>
  </si>
  <si>
    <t>Nucara Francesco</t>
  </si>
  <si>
    <t>Sgarbi Vittorio</t>
  </si>
  <si>
    <t>Cesareo Vincenzo</t>
  </si>
  <si>
    <t>Corbelli Giorgio</t>
  </si>
  <si>
    <t>De Nittis Nicoletta Rocca</t>
  </si>
  <si>
    <t>De Rinaldis Saponaro Corrado</t>
  </si>
  <si>
    <t>Di Giacinto Antonella</t>
  </si>
  <si>
    <t>Frascogna Santo</t>
  </si>
  <si>
    <t>Gallone Pasquale</t>
  </si>
  <si>
    <t>Gargiulo Immacolata</t>
  </si>
  <si>
    <t>Lettini Vincenzo</t>
  </si>
  <si>
    <t>Mennea Pietro Paolo</t>
  </si>
  <si>
    <t>Montano Amodio</t>
  </si>
  <si>
    <t>Natale Aniello</t>
  </si>
  <si>
    <t>Pezzimenti Giuseppe</t>
  </si>
  <si>
    <t>Pochiero Michele</t>
  </si>
  <si>
    <t>Proce Fernando</t>
  </si>
  <si>
    <t>Salerno Caterina</t>
  </si>
  <si>
    <t>Semeraro Emanuele</t>
  </si>
  <si>
    <t>13-EMMA BONINO</t>
  </si>
  <si>
    <t>Pannella Giacinto</t>
  </si>
  <si>
    <t>Bonino Emma</t>
  </si>
  <si>
    <t>D'Elia Sergio</t>
  </si>
  <si>
    <t>Turco Maurizio</t>
  </si>
  <si>
    <t>Bordin Massimo</t>
  </si>
  <si>
    <t>Bernardini Rita</t>
  </si>
  <si>
    <t>Occhini Ilaria</t>
  </si>
  <si>
    <t>Bolognetti Maurizio</t>
  </si>
  <si>
    <t>Capano Michele</t>
  </si>
  <si>
    <t>Cerrone Antonio</t>
  </si>
  <si>
    <t>Cerza Maria</t>
  </si>
  <si>
    <t>Di Caprio Viola</t>
  </si>
  <si>
    <t>Fimiani Bruno</t>
  </si>
  <si>
    <t>Grieci Maria Rosaria</t>
  </si>
  <si>
    <t>Provenza Maurizio</t>
  </si>
  <si>
    <t>Russomando Angelica</t>
  </si>
  <si>
    <t>Simone Rosanna</t>
  </si>
  <si>
    <t>Spolaor Antonella</t>
  </si>
  <si>
    <t>Tufano Ersilia</t>
  </si>
  <si>
    <t>14-PARTITO COMUNISTA RIFONDAZIONE</t>
  </si>
  <si>
    <t>Bertinotti Fausto</t>
  </si>
  <si>
    <t>Agnoletto Vittorio Emanuele</t>
  </si>
  <si>
    <t>Aiello Ferdinando</t>
  </si>
  <si>
    <t>Aita Vincenzo</t>
  </si>
  <si>
    <t>Campese Maria</t>
  </si>
  <si>
    <t>Di Nicola Renato</t>
  </si>
  <si>
    <t>Di Sbato Italo</t>
  </si>
  <si>
    <t>Duranti Donatella</t>
  </si>
  <si>
    <t>Gabriele Corrado</t>
  </si>
  <si>
    <t>Gorgoglione Bruno</t>
  </si>
  <si>
    <t>Malinconico Carmine</t>
  </si>
  <si>
    <t>Mercurio Agostino</t>
  </si>
  <si>
    <t>Morrone Rosina</t>
  </si>
  <si>
    <t>Ricciardelli Simona</t>
  </si>
  <si>
    <t>Rivelli Rocco</t>
  </si>
  <si>
    <t>Rizzi Michele</t>
  </si>
  <si>
    <t>Santilli Maria Linda</t>
  </si>
  <si>
    <t>Spiniello Cinzia</t>
  </si>
  <si>
    <t>Vendola Nicola</t>
  </si>
  <si>
    <t>15-DI PIETRO - OCCHETTO</t>
  </si>
  <si>
    <t>Di Pietro Antonio</t>
  </si>
  <si>
    <t>Occhetto Achille</t>
  </si>
  <si>
    <t>Arlacchi Giuseppe</t>
  </si>
  <si>
    <t>Donnici Beniamino</t>
  </si>
  <si>
    <t>Veltri Cornelio</t>
  </si>
  <si>
    <t>Pardi Francesco</t>
  </si>
  <si>
    <t>Chiesa Giulietto</t>
  </si>
  <si>
    <t>Battista Giuseppina</t>
  </si>
  <si>
    <t>Buonsante Maristella</t>
  </si>
  <si>
    <t>Ceriello Cristiano</t>
  </si>
  <si>
    <t>Gramegna Vita Gabriella</t>
  </si>
  <si>
    <t>Lecce Anna Maria</t>
  </si>
  <si>
    <t>Mangieri Sara</t>
  </si>
  <si>
    <t>Nicolosi Antonio Demetrio</t>
  </si>
  <si>
    <t>Novelli Annamaria Giovanna</t>
  </si>
  <si>
    <t>Ricci Anacleto</t>
  </si>
  <si>
    <t>Sena Rosario</t>
  </si>
  <si>
    <t>Solini Giovanni</t>
  </si>
  <si>
    <t>Zeoli Angela Maria</t>
  </si>
  <si>
    <t>16-LEGA NORD PADANIA</t>
  </si>
  <si>
    <t>Bossi Umberto</t>
  </si>
  <si>
    <t>Calderoli Roberto</t>
  </si>
  <si>
    <t>Chiappori Giacomo</t>
  </si>
  <si>
    <t>De Stefano Vittorio</t>
  </si>
  <si>
    <t>Petrillo Rocco</t>
  </si>
  <si>
    <t>Bove Ferrigno Tiziana</t>
  </si>
  <si>
    <t>Bonelli Patrizia</t>
  </si>
  <si>
    <t>Barone Attilio</t>
  </si>
  <si>
    <t>Grillo Angelo</t>
  </si>
  <si>
    <t>Cavallo Arianna</t>
  </si>
  <si>
    <t>Cernelli Giuseppe</t>
  </si>
  <si>
    <t>Chiereghin Flavio</t>
  </si>
  <si>
    <t>Cogliano Vincenzo</t>
  </si>
  <si>
    <t>De Lucia Aniello</t>
  </si>
  <si>
    <t>Desiderio Quintino</t>
  </si>
  <si>
    <t>Ferrante Ellera</t>
  </si>
  <si>
    <t>Fragpmeni Tommaso Antonio</t>
  </si>
  <si>
    <t>Guglielmucci Giovanni Antonio</t>
  </si>
  <si>
    <t>Panizza Edoardo</t>
  </si>
  <si>
    <t>17-SOCIALISTI UNITI PER L'EUROPA</t>
  </si>
  <si>
    <t>De Michelis Gianni</t>
  </si>
  <si>
    <t>Bruno Francesco</t>
  </si>
  <si>
    <t>Casillo Aldo</t>
  </si>
  <si>
    <t>Collice Adolfo Massimo</t>
  </si>
  <si>
    <t>Demitry Antonio</t>
  </si>
  <si>
    <t>De Punzio Damiano</t>
  </si>
  <si>
    <t>Donadio Caterina</t>
  </si>
  <si>
    <t>Faviano Adelina</t>
  </si>
  <si>
    <t>Festa Rossano</t>
  </si>
  <si>
    <t>Giannunzio Ugo</t>
  </si>
  <si>
    <t>Imbalzano Candeloro</t>
  </si>
  <si>
    <t>Laurito Maria Teresa</t>
  </si>
  <si>
    <t>Magarelli Gaetano</t>
  </si>
  <si>
    <t>Mastropaolo Maria Lucia</t>
  </si>
  <si>
    <t>Racco Luciano</t>
  </si>
  <si>
    <t>Silvestri Rossella</t>
  </si>
  <si>
    <t>Stancato Sergio</t>
  </si>
  <si>
    <t>Ventrone Pellegrino</t>
  </si>
  <si>
    <t>Zanfardino Maria Filomena</t>
  </si>
  <si>
    <t>18-ALLEANZA POPOLARE - MARTINAZ. MASTELLA</t>
  </si>
  <si>
    <t>Mastella Mario Clemente</t>
  </si>
  <si>
    <t>Crino Pomicino Paolo</t>
  </si>
  <si>
    <t>Veneto Armando</t>
  </si>
  <si>
    <t>Ostillio Massimo</t>
  </si>
  <si>
    <t>Pepe Luigi</t>
  </si>
  <si>
    <t>Potenza Antonio</t>
  </si>
  <si>
    <t xml:space="preserve">Srour Maomoud </t>
  </si>
  <si>
    <t>Albore Francesco</t>
  </si>
  <si>
    <t>Borrello Antonio</t>
  </si>
  <si>
    <t>Cancellario Lorenzo</t>
  </si>
  <si>
    <t>Cantelli Giovanni</t>
  </si>
  <si>
    <t>Caruso Filomena</t>
  </si>
  <si>
    <t>De Stefanis Ada Clementina</t>
  </si>
  <si>
    <t>Di Dedda Andrea Giuseppe</t>
  </si>
  <si>
    <t>Grasso Rossella</t>
  </si>
  <si>
    <t>Lamacchia Bonaventura</t>
  </si>
  <si>
    <t>Manzo Giuseppe</t>
  </si>
  <si>
    <t>Nigro Carmine</t>
  </si>
  <si>
    <t>Torchia Antonio</t>
  </si>
  <si>
    <t>19-MOVIMENTO IDEA SOCIALE CON RAUTI</t>
  </si>
  <si>
    <t>Incardona Giuseppe Maria Renato</t>
  </si>
  <si>
    <t>Dionisio Maurizio</t>
  </si>
  <si>
    <t>Miscuglio Salvatarore</t>
  </si>
  <si>
    <t>Luna Immacolata</t>
  </si>
  <si>
    <t>Ceglie Maria Domenica</t>
  </si>
  <si>
    <t>Scagliarini Paolo</t>
  </si>
  <si>
    <t>Tricarico Tecla</t>
  </si>
  <si>
    <t>Falcone Michele</t>
  </si>
  <si>
    <t>De Simone Vincenzo</t>
  </si>
  <si>
    <t>20-PENSIONATI</t>
  </si>
  <si>
    <t>Fattuzzo Carlo</t>
  </si>
  <si>
    <t>Miserotti Lino</t>
  </si>
  <si>
    <t>Italia Giuseppe</t>
  </si>
  <si>
    <t>Ferone Luigi</t>
  </si>
  <si>
    <t>Vergine Egidio Salvatore</t>
  </si>
  <si>
    <t>Roman Alfonso</t>
  </si>
  <si>
    <t>Battaglia Leonardo</t>
  </si>
  <si>
    <t>Esposito Ciro</t>
  </si>
  <si>
    <t>Izzo Nicola</t>
  </si>
  <si>
    <t>Tana Maria Stella</t>
  </si>
  <si>
    <t>Grassi Sandra Maria</t>
  </si>
  <si>
    <t>Monterisi Concetta</t>
  </si>
  <si>
    <t>Trotta Vincenzo</t>
  </si>
  <si>
    <t>Boldrini Carmela</t>
  </si>
  <si>
    <t>Todescato Emma</t>
  </si>
  <si>
    <t>Rava Marina</t>
  </si>
  <si>
    <t>Cecchetti Franca</t>
  </si>
  <si>
    <t>Suriano Nicola</t>
  </si>
  <si>
    <t>Gola Ivana Giulietta</t>
  </si>
  <si>
    <t>21-UNITI NELL'ULIVO PER L'EUROPA</t>
  </si>
  <si>
    <t>D'Alema Massimo</t>
  </si>
  <si>
    <t>Del Turco Ottaviano</t>
  </si>
  <si>
    <t>Santoro Michele</t>
  </si>
  <si>
    <t>Procacci Giovanni</t>
  </si>
  <si>
    <t>Pagano Maria Grazia</t>
  </si>
  <si>
    <t>Andria Alfonso</t>
  </si>
  <si>
    <t>Bertolucci Ilva</t>
  </si>
  <si>
    <t>Bova Giuseppe</t>
  </si>
  <si>
    <t>Cangiamila Roberto</t>
  </si>
  <si>
    <t>Conderelli Mario</t>
  </si>
  <si>
    <t>Lavarra Vincenzo</t>
  </si>
  <si>
    <t>Losco Andrea</t>
  </si>
  <si>
    <t>Maloni Leonilde</t>
  </si>
  <si>
    <t>Marciano Antonella</t>
  </si>
  <si>
    <t>Parisi Giovanni</t>
  </si>
  <si>
    <t>Pittella Giovanni Saverio Furio</t>
  </si>
  <si>
    <t>Provvisionato Antonella</t>
  </si>
  <si>
    <t>Scarpitti Cristina</t>
  </si>
  <si>
    <t>Veraldi Donato Tommaso</t>
  </si>
  <si>
    <t>Voti Validi (a)</t>
  </si>
  <si>
    <t xml:space="preserve">Bianche </t>
  </si>
  <si>
    <t>Nulle+voti di lista dic. nulli+cont. e prov.non ass.</t>
  </si>
  <si>
    <t>SCHEDE NON VALIDE (b)</t>
  </si>
  <si>
    <t>Votanti= (a) + (b)</t>
  </si>
  <si>
    <t>CONTROLLO VOTANTI</t>
  </si>
  <si>
    <t xml:space="preserve">DIFFERENZA </t>
  </si>
  <si>
    <t>PROSPETTO ELETTORI PARL.EUROP.</t>
  </si>
  <si>
    <t>totale iscritti</t>
  </si>
  <si>
    <t>U.E.</t>
  </si>
  <si>
    <t>tota.elett.</t>
  </si>
  <si>
    <t>tot.m/f</t>
  </si>
  <si>
    <t>Comunicazione n.   del 12.6.2004  ore 22.00</t>
  </si>
  <si>
    <t>Comunicazione n.   del 13.6.2004  ore 12.00</t>
  </si>
  <si>
    <t>Comunicazione n.   del 13.6.2004  ore 19.00</t>
  </si>
  <si>
    <t>18-ALL.POPOLARE - MARTINAZ. MASTELLA</t>
  </si>
  <si>
    <r>
      <t>votanti eur.</t>
    </r>
    <r>
      <rPr>
        <b/>
        <sz val="10"/>
        <color indexed="8"/>
        <rFont val="Times New Roman"/>
        <family val="1"/>
      </rPr>
      <t>04</t>
    </r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</si>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</sst>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%"/>
    <numFmt numFmtId="178" formatCode="0.0"/>
  </numFmts>
  <fonts count="16">
    <font>
      <sz val="10"/>
      <name val="Arial"/>
      <family val="0"/>
    </font>
    <font>
      <b/>
      <sz val="10"/>
      <name val="Times New Roman"/>
      <family val="1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170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2" borderId="2" xfId="0" applyFont="1" applyFill="1" applyBorder="1" applyAlignment="1">
      <alignment/>
    </xf>
    <xf numFmtId="20" fontId="0" fillId="0" borderId="0" xfId="0" applyNumberFormat="1" applyAlignment="1">
      <alignment/>
    </xf>
    <xf numFmtId="0" fontId="7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center"/>
    </xf>
    <xf numFmtId="20" fontId="13" fillId="3" borderId="0" xfId="0" applyNumberFormat="1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1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11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/>
    </xf>
    <xf numFmtId="2" fontId="1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49" fontId="9" fillId="3" borderId="0" xfId="21" applyFont="1" applyFill="1">
      <alignment horizontal="left"/>
      <protection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8" fillId="3" borderId="1" xfId="0" applyFont="1" applyFill="1" applyBorder="1" applyAlignment="1">
      <alignment/>
    </xf>
    <xf numFmtId="0" fontId="15" fillId="3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Migliaia (0)_RISULTATI.xls Grafico 5" xfId="18"/>
    <cellStyle name="Comma [0]" xfId="19"/>
    <cellStyle name="Percent" xfId="20"/>
    <cellStyle name="testo" xfId="21"/>
    <cellStyle name="Currency" xfId="22"/>
    <cellStyle name="Valuta (0)_RISULTATI.xls Grafico 5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7"/>
  <sheetViews>
    <sheetView tabSelected="1" zoomScale="75" zoomScaleNormal="75" workbookViewId="0" topLeftCell="A222">
      <selection activeCell="L62" sqref="L62"/>
    </sheetView>
  </sheetViews>
  <sheetFormatPr defaultColWidth="9.140625" defaultRowHeight="12.75"/>
  <cols>
    <col min="1" max="1" width="47.421875" style="21" customWidth="1"/>
    <col min="2" max="3" width="5.7109375" style="10" customWidth="1"/>
    <col min="4" max="4" width="8.00390625" style="10" customWidth="1"/>
    <col min="5" max="10" width="5.7109375" style="10" customWidth="1"/>
    <col min="11" max="11" width="6.7109375" style="10" customWidth="1"/>
    <col min="12" max="12" width="7.28125" style="10" customWidth="1"/>
    <col min="13" max="13" width="6.8515625" style="10" customWidth="1"/>
    <col min="14" max="14" width="9.140625" style="11" customWidth="1"/>
    <col min="15" max="16384" width="9.140625" style="2" customWidth="1"/>
  </cols>
  <sheetData>
    <row r="1" spans="1:6" ht="12.75">
      <c r="A1" s="5" t="s">
        <v>15</v>
      </c>
      <c r="B1" s="6" t="s">
        <v>449</v>
      </c>
      <c r="C1" s="7"/>
      <c r="D1" s="8"/>
      <c r="E1" s="9" t="s">
        <v>4</v>
      </c>
      <c r="F1" s="9" t="s">
        <v>3</v>
      </c>
    </row>
    <row r="2" spans="1:6" ht="12.75">
      <c r="A2" s="5" t="s">
        <v>16</v>
      </c>
      <c r="B2" s="9" t="s">
        <v>17</v>
      </c>
      <c r="C2" s="9" t="s">
        <v>18</v>
      </c>
      <c r="D2" s="12" t="s">
        <v>19</v>
      </c>
      <c r="E2" s="9" t="s">
        <v>20</v>
      </c>
      <c r="F2" s="9"/>
    </row>
    <row r="3" spans="1:6" ht="12.75">
      <c r="A3" s="5" t="s">
        <v>21</v>
      </c>
      <c r="B3" s="9">
        <v>70</v>
      </c>
      <c r="C3" s="13">
        <v>72</v>
      </c>
      <c r="D3" s="12">
        <f aca="true" t="shared" si="0" ref="D3:D12">SUM(B3:C3,)</f>
        <v>142</v>
      </c>
      <c r="E3" s="10">
        <v>1018</v>
      </c>
      <c r="F3" s="9">
        <f aca="true" t="shared" si="1" ref="F3:F12">(D3)*100/E3</f>
        <v>13.948919449901767</v>
      </c>
    </row>
    <row r="4" spans="1:6" ht="12.75">
      <c r="A4" s="5" t="s">
        <v>22</v>
      </c>
      <c r="B4" s="9">
        <v>86</v>
      </c>
      <c r="C4" s="13">
        <v>89</v>
      </c>
      <c r="D4" s="12">
        <f t="shared" si="0"/>
        <v>175</v>
      </c>
      <c r="E4" s="10">
        <v>937</v>
      </c>
      <c r="F4" s="9">
        <f t="shared" si="1"/>
        <v>18.676627534685167</v>
      </c>
    </row>
    <row r="5" spans="1:6" ht="12.75">
      <c r="A5" s="5" t="s">
        <v>23</v>
      </c>
      <c r="B5" s="9">
        <v>102</v>
      </c>
      <c r="C5" s="13">
        <v>78</v>
      </c>
      <c r="D5" s="12">
        <f t="shared" si="0"/>
        <v>180</v>
      </c>
      <c r="E5" s="10">
        <v>924</v>
      </c>
      <c r="F5" s="9">
        <f t="shared" si="1"/>
        <v>19.48051948051948</v>
      </c>
    </row>
    <row r="6" spans="1:6" ht="12.75">
      <c r="A6" s="5" t="s">
        <v>24</v>
      </c>
      <c r="B6" s="9">
        <v>92</v>
      </c>
      <c r="C6" s="13">
        <v>113</v>
      </c>
      <c r="D6" s="12">
        <f t="shared" si="0"/>
        <v>205</v>
      </c>
      <c r="E6" s="10">
        <v>943</v>
      </c>
      <c r="F6" s="9">
        <f t="shared" si="1"/>
        <v>21.73913043478261</v>
      </c>
    </row>
    <row r="7" spans="1:6" ht="12.75">
      <c r="A7" s="5" t="s">
        <v>25</v>
      </c>
      <c r="B7" s="9">
        <v>98</v>
      </c>
      <c r="C7" s="13">
        <v>112</v>
      </c>
      <c r="D7" s="12">
        <f t="shared" si="0"/>
        <v>210</v>
      </c>
      <c r="E7" s="10">
        <v>1116</v>
      </c>
      <c r="F7" s="9">
        <f t="shared" si="1"/>
        <v>18.817204301075268</v>
      </c>
    </row>
    <row r="8" spans="1:6" ht="12.75">
      <c r="A8" s="5" t="s">
        <v>26</v>
      </c>
      <c r="B8" s="9">
        <v>118</v>
      </c>
      <c r="C8" s="13">
        <v>112</v>
      </c>
      <c r="D8" s="12">
        <f t="shared" si="0"/>
        <v>230</v>
      </c>
      <c r="E8" s="10">
        <v>1000</v>
      </c>
      <c r="F8" s="9">
        <f t="shared" si="1"/>
        <v>23</v>
      </c>
    </row>
    <row r="9" spans="1:6" ht="12.75">
      <c r="A9" s="5" t="s">
        <v>27</v>
      </c>
      <c r="B9" s="9">
        <v>94</v>
      </c>
      <c r="C9" s="13">
        <v>110</v>
      </c>
      <c r="D9" s="12">
        <f t="shared" si="0"/>
        <v>204</v>
      </c>
      <c r="E9" s="10">
        <v>984</v>
      </c>
      <c r="F9" s="9">
        <f t="shared" si="1"/>
        <v>20.73170731707317</v>
      </c>
    </row>
    <row r="10" spans="1:6" ht="12.75">
      <c r="A10" s="5" t="s">
        <v>28</v>
      </c>
      <c r="B10" s="9">
        <v>102</v>
      </c>
      <c r="C10" s="13">
        <v>103</v>
      </c>
      <c r="D10" s="12">
        <f t="shared" si="0"/>
        <v>205</v>
      </c>
      <c r="E10" s="10">
        <v>915</v>
      </c>
      <c r="F10" s="9">
        <f t="shared" si="1"/>
        <v>22.404371584699454</v>
      </c>
    </row>
    <row r="11" spans="1:6" ht="12.75">
      <c r="A11" s="5" t="s">
        <v>29</v>
      </c>
      <c r="B11" s="14">
        <v>101</v>
      </c>
      <c r="C11" s="15">
        <v>106</v>
      </c>
      <c r="D11" s="12">
        <f t="shared" si="0"/>
        <v>207</v>
      </c>
      <c r="E11" s="10">
        <v>940</v>
      </c>
      <c r="F11" s="9">
        <f t="shared" si="1"/>
        <v>22.02127659574468</v>
      </c>
    </row>
    <row r="12" spans="1:6" ht="12.75">
      <c r="A12" s="5" t="s">
        <v>30</v>
      </c>
      <c r="B12" s="9">
        <f>SUM(B3:B11)</f>
        <v>863</v>
      </c>
      <c r="C12" s="9">
        <f>SUM(C3:C11)</f>
        <v>895</v>
      </c>
      <c r="D12" s="12">
        <f t="shared" si="0"/>
        <v>1758</v>
      </c>
      <c r="E12" s="9">
        <f>SUM(E3:E11)</f>
        <v>8777</v>
      </c>
      <c r="F12" s="9">
        <f t="shared" si="1"/>
        <v>20.02962287797653</v>
      </c>
    </row>
    <row r="13" spans="1:6" ht="12.75">
      <c r="A13" s="5" t="s">
        <v>31</v>
      </c>
      <c r="B13" s="10">
        <v>4296</v>
      </c>
      <c r="C13" s="13">
        <v>4486</v>
      </c>
      <c r="D13" s="9">
        <f>SUM(B13:C13)</f>
        <v>8782</v>
      </c>
      <c r="E13" s="16"/>
      <c r="F13" s="16"/>
    </row>
    <row r="14" spans="1:6" ht="12.75">
      <c r="A14" s="5" t="s">
        <v>3</v>
      </c>
      <c r="B14" s="9">
        <f>(B12)*100/B13</f>
        <v>20.088454376163874</v>
      </c>
      <c r="C14" s="9">
        <f>(C12)*100/C13</f>
        <v>19.95095853767276</v>
      </c>
      <c r="D14" s="12">
        <f>(D12)*100/D13</f>
        <v>20.018219084491005</v>
      </c>
      <c r="E14" s="16"/>
      <c r="F14" s="16"/>
    </row>
    <row r="15" spans="1:6" ht="12.75">
      <c r="A15" s="17" t="s">
        <v>445</v>
      </c>
      <c r="B15" s="18"/>
      <c r="C15" s="18"/>
      <c r="D15" s="18"/>
      <c r="E15" s="18"/>
      <c r="F15" s="16"/>
    </row>
    <row r="17" spans="1:6" ht="12.75">
      <c r="A17" s="5" t="s">
        <v>15</v>
      </c>
      <c r="B17" s="6" t="s">
        <v>449</v>
      </c>
      <c r="C17" s="7"/>
      <c r="D17" s="8"/>
      <c r="E17" s="9" t="s">
        <v>4</v>
      </c>
      <c r="F17" s="9" t="s">
        <v>3</v>
      </c>
    </row>
    <row r="18" spans="1:6" ht="12.75">
      <c r="A18" s="5" t="s">
        <v>16</v>
      </c>
      <c r="B18" s="9" t="s">
        <v>17</v>
      </c>
      <c r="C18" s="9" t="s">
        <v>18</v>
      </c>
      <c r="D18" s="12" t="s">
        <v>19</v>
      </c>
      <c r="E18" s="9" t="s">
        <v>20</v>
      </c>
      <c r="F18" s="9"/>
    </row>
    <row r="19" spans="1:6" ht="12.75">
      <c r="A19" s="5" t="s">
        <v>21</v>
      </c>
      <c r="B19" s="9">
        <v>134</v>
      </c>
      <c r="C19" s="13">
        <v>131</v>
      </c>
      <c r="D19" s="12">
        <f aca="true" t="shared" si="2" ref="D19:D28">SUM(B19:C19,)</f>
        <v>265</v>
      </c>
      <c r="E19" s="10">
        <v>1018</v>
      </c>
      <c r="F19" s="9">
        <f aca="true" t="shared" si="3" ref="F19:F28">(D19)*100/E19</f>
        <v>26.031434184675835</v>
      </c>
    </row>
    <row r="20" spans="1:8" ht="12.75">
      <c r="A20" s="5" t="s">
        <v>22</v>
      </c>
      <c r="B20" s="9">
        <v>142</v>
      </c>
      <c r="C20" s="13">
        <v>152</v>
      </c>
      <c r="D20" s="12">
        <f t="shared" si="2"/>
        <v>294</v>
      </c>
      <c r="E20" s="10">
        <v>937</v>
      </c>
      <c r="F20" s="9">
        <f t="shared" si="3"/>
        <v>31.376734258271078</v>
      </c>
      <c r="H20" s="19"/>
    </row>
    <row r="21" spans="1:6" ht="12.75">
      <c r="A21" s="5" t="s">
        <v>23</v>
      </c>
      <c r="B21" s="9">
        <v>165</v>
      </c>
      <c r="C21" s="13">
        <v>142</v>
      </c>
      <c r="D21" s="12">
        <f t="shared" si="2"/>
        <v>307</v>
      </c>
      <c r="E21" s="10">
        <v>924</v>
      </c>
      <c r="F21" s="9">
        <f t="shared" si="3"/>
        <v>33.22510822510822</v>
      </c>
    </row>
    <row r="22" spans="1:6" ht="12.75">
      <c r="A22" s="5" t="s">
        <v>24</v>
      </c>
      <c r="B22" s="9">
        <v>157</v>
      </c>
      <c r="C22" s="13">
        <v>172</v>
      </c>
      <c r="D22" s="12">
        <f t="shared" si="2"/>
        <v>329</v>
      </c>
      <c r="E22" s="10">
        <v>943</v>
      </c>
      <c r="F22" s="9">
        <f t="shared" si="3"/>
        <v>34.88865323435843</v>
      </c>
    </row>
    <row r="23" spans="1:6" ht="12.75">
      <c r="A23" s="5" t="s">
        <v>25</v>
      </c>
      <c r="B23" s="9">
        <v>191</v>
      </c>
      <c r="C23" s="13">
        <v>202</v>
      </c>
      <c r="D23" s="12">
        <f t="shared" si="2"/>
        <v>393</v>
      </c>
      <c r="E23" s="10">
        <v>1116</v>
      </c>
      <c r="F23" s="9">
        <f t="shared" si="3"/>
        <v>35.215053763440864</v>
      </c>
    </row>
    <row r="24" spans="1:6" ht="12.75">
      <c r="A24" s="5" t="s">
        <v>26</v>
      </c>
      <c r="B24" s="9">
        <v>195</v>
      </c>
      <c r="C24" s="13">
        <v>177</v>
      </c>
      <c r="D24" s="12">
        <f t="shared" si="2"/>
        <v>372</v>
      </c>
      <c r="E24" s="10">
        <v>1000</v>
      </c>
      <c r="F24" s="9">
        <f t="shared" si="3"/>
        <v>37.2</v>
      </c>
    </row>
    <row r="25" spans="1:6" ht="12.75">
      <c r="A25" s="5" t="s">
        <v>27</v>
      </c>
      <c r="B25" s="9">
        <v>163</v>
      </c>
      <c r="C25" s="13">
        <v>163</v>
      </c>
      <c r="D25" s="12">
        <f t="shared" si="2"/>
        <v>326</v>
      </c>
      <c r="E25" s="10">
        <v>984</v>
      </c>
      <c r="F25" s="9">
        <f t="shared" si="3"/>
        <v>33.13008130081301</v>
      </c>
    </row>
    <row r="26" spans="1:6" ht="12.75">
      <c r="A26" s="5" t="s">
        <v>28</v>
      </c>
      <c r="B26" s="9">
        <v>176</v>
      </c>
      <c r="C26" s="13">
        <v>165</v>
      </c>
      <c r="D26" s="12">
        <f t="shared" si="2"/>
        <v>341</v>
      </c>
      <c r="E26" s="10">
        <v>915</v>
      </c>
      <c r="F26" s="9">
        <f t="shared" si="3"/>
        <v>37.26775956284153</v>
      </c>
    </row>
    <row r="27" spans="1:6" ht="12.75">
      <c r="A27" s="5" t="s">
        <v>29</v>
      </c>
      <c r="B27" s="9">
        <v>177</v>
      </c>
      <c r="C27" s="13">
        <v>170</v>
      </c>
      <c r="D27" s="12">
        <f t="shared" si="2"/>
        <v>347</v>
      </c>
      <c r="E27" s="10">
        <v>940</v>
      </c>
      <c r="F27" s="9">
        <f t="shared" si="3"/>
        <v>36.91489361702128</v>
      </c>
    </row>
    <row r="28" spans="1:6" ht="12.75">
      <c r="A28" s="5" t="s">
        <v>30</v>
      </c>
      <c r="B28" s="9">
        <f>SUM(B19:B27)</f>
        <v>1500</v>
      </c>
      <c r="C28" s="9">
        <f>SUM(C19:C27)</f>
        <v>1474</v>
      </c>
      <c r="D28" s="12">
        <f t="shared" si="2"/>
        <v>2974</v>
      </c>
      <c r="E28" s="9">
        <f>SUM(E19:E27)</f>
        <v>8777</v>
      </c>
      <c r="F28" s="9">
        <f t="shared" si="3"/>
        <v>33.88401503930728</v>
      </c>
    </row>
    <row r="29" spans="1:6" ht="12.75">
      <c r="A29" s="5" t="s">
        <v>31</v>
      </c>
      <c r="B29" s="10">
        <v>4296</v>
      </c>
      <c r="C29" s="13">
        <v>4486</v>
      </c>
      <c r="D29" s="9">
        <f>SUM(B29:C29)</f>
        <v>8782</v>
      </c>
      <c r="E29" s="16"/>
      <c r="F29" s="16"/>
    </row>
    <row r="30" spans="1:6" ht="12.75">
      <c r="A30" s="5" t="s">
        <v>3</v>
      </c>
      <c r="B30" s="9">
        <f>(B28)*100/B29</f>
        <v>34.91620111731844</v>
      </c>
      <c r="C30" s="9">
        <f>(C28)*100/C29</f>
        <v>32.857779759251</v>
      </c>
      <c r="D30" s="12">
        <f>(D28)*100/D29</f>
        <v>33.864723297654294</v>
      </c>
      <c r="E30" s="16"/>
      <c r="F30" s="16"/>
    </row>
    <row r="31" spans="1:9" ht="12.75">
      <c r="A31" s="17" t="s">
        <v>446</v>
      </c>
      <c r="B31" s="18"/>
      <c r="C31" s="18"/>
      <c r="D31" s="18"/>
      <c r="E31" s="18"/>
      <c r="F31" s="16"/>
      <c r="G31" s="20"/>
      <c r="H31" s="20"/>
      <c r="I31" s="20"/>
    </row>
    <row r="35" ht="12.75">
      <c r="H35" s="10" t="s">
        <v>440</v>
      </c>
    </row>
    <row r="36" spans="1:14" ht="12.75">
      <c r="A36" s="5" t="s">
        <v>15</v>
      </c>
      <c r="B36" s="6" t="s">
        <v>449</v>
      </c>
      <c r="C36" s="7"/>
      <c r="D36" s="8"/>
      <c r="E36" s="9" t="s">
        <v>4</v>
      </c>
      <c r="F36" s="9" t="s">
        <v>3</v>
      </c>
      <c r="H36" s="22" t="s">
        <v>441</v>
      </c>
      <c r="I36" s="22"/>
      <c r="J36" s="22" t="s">
        <v>442</v>
      </c>
      <c r="K36" s="22"/>
      <c r="L36" s="22" t="s">
        <v>443</v>
      </c>
      <c r="M36" s="22"/>
      <c r="N36" s="23" t="s">
        <v>444</v>
      </c>
    </row>
    <row r="37" spans="1:14" ht="12.75">
      <c r="A37" s="5" t="s">
        <v>16</v>
      </c>
      <c r="B37" s="9" t="s">
        <v>17</v>
      </c>
      <c r="C37" s="9" t="s">
        <v>18</v>
      </c>
      <c r="D37" s="12" t="s">
        <v>19</v>
      </c>
      <c r="E37" s="9" t="s">
        <v>20</v>
      </c>
      <c r="F37" s="9"/>
      <c r="H37" s="9" t="s">
        <v>17</v>
      </c>
      <c r="I37" s="9" t="s">
        <v>18</v>
      </c>
      <c r="J37" s="9" t="s">
        <v>17</v>
      </c>
      <c r="K37" s="9" t="s">
        <v>18</v>
      </c>
      <c r="L37" s="9" t="s">
        <v>17</v>
      </c>
      <c r="M37" s="9" t="s">
        <v>18</v>
      </c>
      <c r="N37" s="23"/>
    </row>
    <row r="38" spans="1:14" ht="12.75">
      <c r="A38" s="5" t="s">
        <v>21</v>
      </c>
      <c r="B38" s="14">
        <v>226</v>
      </c>
      <c r="C38" s="15">
        <v>222</v>
      </c>
      <c r="D38" s="12">
        <f aca="true" t="shared" si="4" ref="D38:D46">SUM(B38:C38,)</f>
        <v>448</v>
      </c>
      <c r="E38" s="10">
        <v>1018</v>
      </c>
      <c r="F38" s="9">
        <f aca="true" t="shared" si="5" ref="F38:F47">(D38)*100/E38</f>
        <v>44.00785854616896</v>
      </c>
      <c r="H38" s="9">
        <v>536</v>
      </c>
      <c r="I38" s="13">
        <v>538</v>
      </c>
      <c r="J38" s="9">
        <f>32-1</f>
        <v>31</v>
      </c>
      <c r="K38" s="13">
        <v>24</v>
      </c>
      <c r="L38" s="9">
        <f>SUM(H38-J38)</f>
        <v>505</v>
      </c>
      <c r="M38" s="13">
        <f>SUM(I38-K38)</f>
        <v>514</v>
      </c>
      <c r="N38" s="23">
        <f>SUM(L38:M38)</f>
        <v>1019</v>
      </c>
    </row>
    <row r="39" spans="1:14" ht="12.75">
      <c r="A39" s="5" t="s">
        <v>22</v>
      </c>
      <c r="B39" s="14">
        <v>261</v>
      </c>
      <c r="C39" s="15">
        <v>264</v>
      </c>
      <c r="D39" s="12">
        <f t="shared" si="4"/>
        <v>525</v>
      </c>
      <c r="E39" s="10">
        <v>937</v>
      </c>
      <c r="F39" s="9">
        <f t="shared" si="5"/>
        <v>56.029882604055494</v>
      </c>
      <c r="H39" s="9">
        <v>469</v>
      </c>
      <c r="I39" s="13">
        <v>495</v>
      </c>
      <c r="J39" s="9">
        <v>11</v>
      </c>
      <c r="K39" s="13">
        <v>16</v>
      </c>
      <c r="L39" s="9">
        <f aca="true" t="shared" si="6" ref="L39:L46">SUM(H39-J39)</f>
        <v>458</v>
      </c>
      <c r="M39" s="13">
        <f aca="true" t="shared" si="7" ref="M39:M46">SUM(I39-K39)</f>
        <v>479</v>
      </c>
      <c r="N39" s="23">
        <f aca="true" t="shared" si="8" ref="N39:N46">SUM(L39:M39)</f>
        <v>937</v>
      </c>
    </row>
    <row r="40" spans="1:14" ht="12.75">
      <c r="A40" s="5" t="s">
        <v>23</v>
      </c>
      <c r="B40" s="14">
        <v>257</v>
      </c>
      <c r="C40" s="15">
        <v>221</v>
      </c>
      <c r="D40" s="12">
        <f t="shared" si="4"/>
        <v>478</v>
      </c>
      <c r="E40" s="10">
        <v>924</v>
      </c>
      <c r="F40" s="9">
        <f t="shared" si="5"/>
        <v>51.731601731601735</v>
      </c>
      <c r="H40" s="9">
        <v>470</v>
      </c>
      <c r="I40" s="13">
        <v>457</v>
      </c>
      <c r="J40" s="9">
        <f>2-1</f>
        <v>1</v>
      </c>
      <c r="K40" s="13">
        <v>1</v>
      </c>
      <c r="L40" s="9">
        <f t="shared" si="6"/>
        <v>469</v>
      </c>
      <c r="M40" s="13">
        <f t="shared" si="7"/>
        <v>456</v>
      </c>
      <c r="N40" s="23">
        <f t="shared" si="8"/>
        <v>925</v>
      </c>
    </row>
    <row r="41" spans="1:14" ht="12.75">
      <c r="A41" s="5" t="s">
        <v>24</v>
      </c>
      <c r="B41" s="14">
        <v>261</v>
      </c>
      <c r="C41" s="15">
        <v>282</v>
      </c>
      <c r="D41" s="12">
        <f t="shared" si="4"/>
        <v>543</v>
      </c>
      <c r="E41" s="10">
        <v>943</v>
      </c>
      <c r="F41" s="9">
        <f t="shared" si="5"/>
        <v>57.582184517497346</v>
      </c>
      <c r="H41" s="9">
        <v>469</v>
      </c>
      <c r="I41" s="13">
        <v>483</v>
      </c>
      <c r="J41" s="9">
        <v>5</v>
      </c>
      <c r="K41" s="13">
        <v>4</v>
      </c>
      <c r="L41" s="9">
        <f t="shared" si="6"/>
        <v>464</v>
      </c>
      <c r="M41" s="13">
        <f t="shared" si="7"/>
        <v>479</v>
      </c>
      <c r="N41" s="23">
        <f t="shared" si="8"/>
        <v>943</v>
      </c>
    </row>
    <row r="42" spans="1:14" ht="12.75">
      <c r="A42" s="5" t="s">
        <v>25</v>
      </c>
      <c r="B42" s="14">
        <v>313</v>
      </c>
      <c r="C42" s="15">
        <v>326</v>
      </c>
      <c r="D42" s="12">
        <f t="shared" si="4"/>
        <v>639</v>
      </c>
      <c r="E42" s="10">
        <v>1116</v>
      </c>
      <c r="F42" s="9">
        <f t="shared" si="5"/>
        <v>57.25806451612903</v>
      </c>
      <c r="H42" s="9">
        <v>543</v>
      </c>
      <c r="I42" s="13">
        <v>592</v>
      </c>
      <c r="J42" s="9">
        <v>12</v>
      </c>
      <c r="K42" s="13">
        <v>7</v>
      </c>
      <c r="L42" s="9">
        <f t="shared" si="6"/>
        <v>531</v>
      </c>
      <c r="M42" s="13">
        <f t="shared" si="7"/>
        <v>585</v>
      </c>
      <c r="N42" s="23">
        <f t="shared" si="8"/>
        <v>1116</v>
      </c>
    </row>
    <row r="43" spans="1:14" ht="12.75">
      <c r="A43" s="5" t="s">
        <v>26</v>
      </c>
      <c r="B43" s="14">
        <v>313</v>
      </c>
      <c r="C43" s="15">
        <v>297</v>
      </c>
      <c r="D43" s="12">
        <f t="shared" si="4"/>
        <v>610</v>
      </c>
      <c r="E43" s="10">
        <v>1000</v>
      </c>
      <c r="F43" s="9">
        <f t="shared" si="5"/>
        <v>61</v>
      </c>
      <c r="H43" s="9">
        <v>497</v>
      </c>
      <c r="I43" s="13">
        <v>511</v>
      </c>
      <c r="J43" s="9">
        <v>3</v>
      </c>
      <c r="K43" s="13">
        <v>5</v>
      </c>
      <c r="L43" s="9">
        <f t="shared" si="6"/>
        <v>494</v>
      </c>
      <c r="M43" s="13">
        <f t="shared" si="7"/>
        <v>506</v>
      </c>
      <c r="N43" s="23">
        <f t="shared" si="8"/>
        <v>1000</v>
      </c>
    </row>
    <row r="44" spans="1:14" ht="12.75">
      <c r="A44" s="5" t="s">
        <v>27</v>
      </c>
      <c r="B44" s="14">
        <v>268</v>
      </c>
      <c r="C44" s="15">
        <v>278</v>
      </c>
      <c r="D44" s="12">
        <f t="shared" si="4"/>
        <v>546</v>
      </c>
      <c r="E44" s="10">
        <v>984</v>
      </c>
      <c r="F44" s="9">
        <f t="shared" si="5"/>
        <v>55.48780487804878</v>
      </c>
      <c r="H44" s="9">
        <v>484</v>
      </c>
      <c r="I44" s="13">
        <v>533</v>
      </c>
      <c r="J44" s="9">
        <v>18</v>
      </c>
      <c r="K44" s="13">
        <v>15</v>
      </c>
      <c r="L44" s="9">
        <f t="shared" si="6"/>
        <v>466</v>
      </c>
      <c r="M44" s="13">
        <f t="shared" si="7"/>
        <v>518</v>
      </c>
      <c r="N44" s="23">
        <f t="shared" si="8"/>
        <v>984</v>
      </c>
    </row>
    <row r="45" spans="1:14" ht="12.75">
      <c r="A45" s="5" t="s">
        <v>28</v>
      </c>
      <c r="B45" s="14">
        <v>284</v>
      </c>
      <c r="C45" s="15">
        <v>267</v>
      </c>
      <c r="D45" s="12">
        <f t="shared" si="4"/>
        <v>551</v>
      </c>
      <c r="E45" s="10">
        <v>915</v>
      </c>
      <c r="F45" s="9">
        <f t="shared" si="5"/>
        <v>60.21857923497268</v>
      </c>
      <c r="H45" s="9">
        <v>463</v>
      </c>
      <c r="I45" s="13">
        <v>466</v>
      </c>
      <c r="J45" s="9">
        <v>6</v>
      </c>
      <c r="K45" s="13">
        <v>8</v>
      </c>
      <c r="L45" s="9">
        <f t="shared" si="6"/>
        <v>457</v>
      </c>
      <c r="M45" s="13">
        <f t="shared" si="7"/>
        <v>458</v>
      </c>
      <c r="N45" s="23">
        <f t="shared" si="8"/>
        <v>915</v>
      </c>
    </row>
    <row r="46" spans="1:14" ht="12.75">
      <c r="A46" s="5" t="s">
        <v>29</v>
      </c>
      <c r="B46" s="14">
        <v>282</v>
      </c>
      <c r="C46" s="15">
        <v>272</v>
      </c>
      <c r="D46" s="12">
        <f t="shared" si="4"/>
        <v>554</v>
      </c>
      <c r="E46" s="10">
        <v>940</v>
      </c>
      <c r="F46" s="9">
        <f t="shared" si="5"/>
        <v>58.93617021276596</v>
      </c>
      <c r="H46" s="9">
        <v>454</v>
      </c>
      <c r="I46" s="13">
        <v>491</v>
      </c>
      <c r="J46" s="9">
        <v>3</v>
      </c>
      <c r="K46" s="13">
        <v>2</v>
      </c>
      <c r="L46" s="9">
        <f t="shared" si="6"/>
        <v>451</v>
      </c>
      <c r="M46" s="13">
        <f t="shared" si="7"/>
        <v>489</v>
      </c>
      <c r="N46" s="23">
        <f t="shared" si="8"/>
        <v>940</v>
      </c>
    </row>
    <row r="47" spans="1:15" ht="12.75">
      <c r="A47" s="5" t="s">
        <v>30</v>
      </c>
      <c r="B47" s="9">
        <f>SUM(B38:B46)</f>
        <v>2465</v>
      </c>
      <c r="C47" s="9">
        <f>SUM(C38:C46)</f>
        <v>2429</v>
      </c>
      <c r="D47" s="9">
        <f>SUM(D38:D46)</f>
        <v>4894</v>
      </c>
      <c r="E47" s="9">
        <f>SUM(E38:E46)</f>
        <v>8777</v>
      </c>
      <c r="F47" s="9">
        <f t="shared" si="5"/>
        <v>55.75937108351373</v>
      </c>
      <c r="H47" s="24">
        <f aca="true" t="shared" si="9" ref="H47:N47">SUM(H38:H46)</f>
        <v>4385</v>
      </c>
      <c r="I47" s="24">
        <f t="shared" si="9"/>
        <v>4566</v>
      </c>
      <c r="J47" s="24">
        <f t="shared" si="9"/>
        <v>90</v>
      </c>
      <c r="K47" s="24">
        <f>SUM(K38:K46)</f>
        <v>82</v>
      </c>
      <c r="L47" s="24">
        <f t="shared" si="9"/>
        <v>4295</v>
      </c>
      <c r="M47" s="24">
        <f t="shared" si="9"/>
        <v>4484</v>
      </c>
      <c r="N47" s="25">
        <f t="shared" si="9"/>
        <v>8779</v>
      </c>
      <c r="O47" s="3"/>
    </row>
    <row r="48" spans="1:6" ht="12.75">
      <c r="A48" s="5" t="s">
        <v>31</v>
      </c>
      <c r="B48" s="10">
        <v>4296</v>
      </c>
      <c r="C48" s="13">
        <v>4486</v>
      </c>
      <c r="D48" s="9">
        <f>SUM(B48:C48)</f>
        <v>8782</v>
      </c>
      <c r="E48" s="16"/>
      <c r="F48" s="16"/>
    </row>
    <row r="49" spans="1:6" ht="12.75">
      <c r="A49" s="5" t="s">
        <v>3</v>
      </c>
      <c r="B49" s="9">
        <f>(B47)*100/B48</f>
        <v>57.378957169459966</v>
      </c>
      <c r="C49" s="9">
        <f>(C47)*100/C48</f>
        <v>54.14623272403032</v>
      </c>
      <c r="D49" s="12">
        <f>(D47)*100/D48</f>
        <v>55.727624686859485</v>
      </c>
      <c r="E49" s="16"/>
      <c r="F49" s="16"/>
    </row>
    <row r="50" spans="1:9" ht="12.75">
      <c r="A50" s="17" t="s">
        <v>447</v>
      </c>
      <c r="B50" s="18"/>
      <c r="C50" s="18"/>
      <c r="D50" s="18"/>
      <c r="E50" s="18"/>
      <c r="F50" s="16"/>
      <c r="G50" s="20"/>
      <c r="H50" s="20"/>
      <c r="I50" s="20"/>
    </row>
    <row r="53" spans="1:6" ht="12.75">
      <c r="A53" s="26" t="s">
        <v>15</v>
      </c>
      <c r="B53" s="6" t="s">
        <v>449</v>
      </c>
      <c r="C53" s="7"/>
      <c r="D53" s="8"/>
      <c r="E53" s="27" t="s">
        <v>4</v>
      </c>
      <c r="F53" s="9" t="s">
        <v>3</v>
      </c>
    </row>
    <row r="54" spans="1:6" ht="12.75">
      <c r="A54" s="5" t="s">
        <v>16</v>
      </c>
      <c r="B54" s="24" t="s">
        <v>17</v>
      </c>
      <c r="C54" s="24" t="s">
        <v>18</v>
      </c>
      <c r="D54" s="28" t="s">
        <v>19</v>
      </c>
      <c r="E54" s="9" t="s">
        <v>20</v>
      </c>
      <c r="F54" s="9"/>
    </row>
    <row r="55" spans="1:6" ht="12.75">
      <c r="A55" s="5" t="s">
        <v>21</v>
      </c>
      <c r="B55" s="9">
        <v>310</v>
      </c>
      <c r="C55" s="13">
        <v>315</v>
      </c>
      <c r="D55" s="12">
        <f aca="true" t="shared" si="10" ref="D55:D64">SUM(B55:C55,)</f>
        <v>625</v>
      </c>
      <c r="E55" s="10">
        <v>1019</v>
      </c>
      <c r="F55" s="9">
        <f aca="true" t="shared" si="11" ref="F55:F64">(D55)*100/E55</f>
        <v>61.33464180569185</v>
      </c>
    </row>
    <row r="56" spans="1:6" ht="12.75">
      <c r="A56" s="5" t="s">
        <v>22</v>
      </c>
      <c r="B56" s="9">
        <v>337</v>
      </c>
      <c r="C56" s="13">
        <v>362</v>
      </c>
      <c r="D56" s="12">
        <f t="shared" si="10"/>
        <v>699</v>
      </c>
      <c r="E56" s="10">
        <v>937</v>
      </c>
      <c r="F56" s="9">
        <f t="shared" si="11"/>
        <v>74.59978655282818</v>
      </c>
    </row>
    <row r="57" spans="1:6" ht="12.75">
      <c r="A57" s="5" t="s">
        <v>23</v>
      </c>
      <c r="B57" s="9">
        <v>348</v>
      </c>
      <c r="C57" s="13">
        <v>327</v>
      </c>
      <c r="D57" s="12">
        <f t="shared" si="10"/>
        <v>675</v>
      </c>
      <c r="E57" s="10">
        <v>925</v>
      </c>
      <c r="F57" s="9">
        <f t="shared" si="11"/>
        <v>72.97297297297297</v>
      </c>
    </row>
    <row r="58" spans="1:6" ht="12.75">
      <c r="A58" s="5" t="s">
        <v>24</v>
      </c>
      <c r="B58" s="9">
        <v>358</v>
      </c>
      <c r="C58" s="13">
        <v>382</v>
      </c>
      <c r="D58" s="12">
        <f t="shared" si="10"/>
        <v>740</v>
      </c>
      <c r="E58" s="10">
        <v>943</v>
      </c>
      <c r="F58" s="9">
        <f t="shared" si="11"/>
        <v>78.4729586426299</v>
      </c>
    </row>
    <row r="59" spans="1:6" ht="12.75">
      <c r="A59" s="5" t="s">
        <v>25</v>
      </c>
      <c r="B59" s="9">
        <v>407</v>
      </c>
      <c r="C59" s="13">
        <v>425</v>
      </c>
      <c r="D59" s="12">
        <f t="shared" si="10"/>
        <v>832</v>
      </c>
      <c r="E59" s="10">
        <v>1116</v>
      </c>
      <c r="F59" s="9">
        <f t="shared" si="11"/>
        <v>74.55197132616487</v>
      </c>
    </row>
    <row r="60" spans="1:6" ht="12.75">
      <c r="A60" s="5" t="s">
        <v>26</v>
      </c>
      <c r="B60" s="9">
        <v>408</v>
      </c>
      <c r="C60" s="13">
        <v>403</v>
      </c>
      <c r="D60" s="12">
        <f t="shared" si="10"/>
        <v>811</v>
      </c>
      <c r="E60" s="10">
        <v>1000</v>
      </c>
      <c r="F60" s="9">
        <f t="shared" si="11"/>
        <v>81.1</v>
      </c>
    </row>
    <row r="61" spans="1:6" ht="12.75">
      <c r="A61" s="5" t="s">
        <v>27</v>
      </c>
      <c r="B61" s="9">
        <v>348</v>
      </c>
      <c r="C61" s="13">
        <v>355</v>
      </c>
      <c r="D61" s="12">
        <f t="shared" si="10"/>
        <v>703</v>
      </c>
      <c r="E61" s="10">
        <v>984</v>
      </c>
      <c r="F61" s="9">
        <f t="shared" si="11"/>
        <v>71.4430894308943</v>
      </c>
    </row>
    <row r="62" spans="1:6" ht="12.75">
      <c r="A62" s="5" t="s">
        <v>28</v>
      </c>
      <c r="B62" s="9">
        <v>380</v>
      </c>
      <c r="C62" s="13">
        <v>366</v>
      </c>
      <c r="D62" s="12">
        <f t="shared" si="10"/>
        <v>746</v>
      </c>
      <c r="E62" s="10">
        <v>915</v>
      </c>
      <c r="F62" s="9">
        <f t="shared" si="11"/>
        <v>81.53005464480874</v>
      </c>
    </row>
    <row r="63" spans="1:6" ht="12.75">
      <c r="A63" s="5" t="s">
        <v>29</v>
      </c>
      <c r="B63" s="9">
        <v>379</v>
      </c>
      <c r="C63" s="13">
        <v>384</v>
      </c>
      <c r="D63" s="12">
        <f t="shared" si="10"/>
        <v>763</v>
      </c>
      <c r="E63" s="10">
        <v>940</v>
      </c>
      <c r="F63" s="9">
        <f t="shared" si="11"/>
        <v>81.17021276595744</v>
      </c>
    </row>
    <row r="64" spans="1:6" ht="12.75">
      <c r="A64" s="5" t="s">
        <v>30</v>
      </c>
      <c r="B64" s="9">
        <f>SUM(B55:B63)</f>
        <v>3275</v>
      </c>
      <c r="C64" s="9">
        <f>SUM(C55:C63)</f>
        <v>3319</v>
      </c>
      <c r="D64" s="12">
        <f t="shared" si="10"/>
        <v>6594</v>
      </c>
      <c r="E64" s="9">
        <f>SUM(E55:E63)</f>
        <v>8779</v>
      </c>
      <c r="F64" s="9">
        <f t="shared" si="11"/>
        <v>75.11106048524888</v>
      </c>
    </row>
    <row r="65" spans="1:6" ht="12.75">
      <c r="A65" s="5" t="s">
        <v>31</v>
      </c>
      <c r="B65" s="10">
        <v>4295</v>
      </c>
      <c r="C65" s="13">
        <v>4484</v>
      </c>
      <c r="D65" s="9">
        <f>SUM(B65:C65)</f>
        <v>8779</v>
      </c>
      <c r="E65" s="16"/>
      <c r="F65" s="16"/>
    </row>
    <row r="66" spans="1:6" ht="12.75">
      <c r="A66" s="5" t="s">
        <v>3</v>
      </c>
      <c r="B66" s="9">
        <f>(B64)*100/B65</f>
        <v>76.25145518044238</v>
      </c>
      <c r="C66" s="9">
        <f>(C64)*100/C65</f>
        <v>74.01873327386262</v>
      </c>
      <c r="D66" s="12">
        <f>(D64)*100/D65</f>
        <v>75.11106048524888</v>
      </c>
      <c r="E66" s="16"/>
      <c r="F66" s="16"/>
    </row>
    <row r="67" spans="1:9" ht="12.75">
      <c r="A67" s="17" t="s">
        <v>36</v>
      </c>
      <c r="B67" s="18"/>
      <c r="C67" s="18"/>
      <c r="D67" s="18"/>
      <c r="E67" s="18"/>
      <c r="F67" s="16"/>
      <c r="G67" s="20"/>
      <c r="H67" s="20"/>
      <c r="I67" s="20"/>
    </row>
    <row r="70" spans="1:13" ht="12.75">
      <c r="A70" s="29" t="s">
        <v>34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2.75">
      <c r="A71" s="3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2.75">
      <c r="A72" s="31" t="s">
        <v>0</v>
      </c>
      <c r="B72" s="13" t="s">
        <v>6</v>
      </c>
      <c r="C72" s="13" t="s">
        <v>7</v>
      </c>
      <c r="D72" s="13" t="s">
        <v>8</v>
      </c>
      <c r="E72" s="13" t="s">
        <v>9</v>
      </c>
      <c r="F72" s="13" t="s">
        <v>10</v>
      </c>
      <c r="G72" s="13" t="s">
        <v>11</v>
      </c>
      <c r="H72" s="13" t="s">
        <v>12</v>
      </c>
      <c r="I72" s="13" t="s">
        <v>13</v>
      </c>
      <c r="J72" s="13" t="s">
        <v>14</v>
      </c>
      <c r="K72" s="13" t="s">
        <v>1</v>
      </c>
      <c r="L72" s="13" t="s">
        <v>2</v>
      </c>
      <c r="M72" s="13" t="s">
        <v>3</v>
      </c>
    </row>
    <row r="73" spans="1:13" ht="12.75">
      <c r="A73" s="32" t="s">
        <v>56</v>
      </c>
      <c r="B73" s="13">
        <v>18</v>
      </c>
      <c r="C73" s="13">
        <v>12</v>
      </c>
      <c r="D73" s="13">
        <v>19</v>
      </c>
      <c r="E73" s="13">
        <v>20</v>
      </c>
      <c r="F73" s="13">
        <v>10</v>
      </c>
      <c r="G73" s="13">
        <v>20</v>
      </c>
      <c r="H73" s="13">
        <v>15</v>
      </c>
      <c r="I73" s="13">
        <v>15</v>
      </c>
      <c r="J73" s="13">
        <v>20</v>
      </c>
      <c r="K73" s="13">
        <f>SUM(B73:J73)</f>
        <v>149</v>
      </c>
      <c r="L73" s="13">
        <v>6594</v>
      </c>
      <c r="M73" s="33">
        <f>SUM(K73)*100/L73</f>
        <v>2.259629966636336</v>
      </c>
    </row>
    <row r="74" spans="1:13" ht="12.75">
      <c r="A74" s="32" t="s">
        <v>57</v>
      </c>
      <c r="C74" s="13">
        <v>2</v>
      </c>
      <c r="D74" s="13"/>
      <c r="E74" s="13">
        <v>1</v>
      </c>
      <c r="F74" s="13">
        <v>2</v>
      </c>
      <c r="G74" s="13">
        <v>1</v>
      </c>
      <c r="H74" s="13"/>
      <c r="I74" s="13">
        <v>1</v>
      </c>
      <c r="J74" s="13"/>
      <c r="K74" s="13">
        <f aca="true" t="shared" si="12" ref="K74:K93">SUM(B74:J74)</f>
        <v>7</v>
      </c>
      <c r="L74" s="13">
        <v>6594</v>
      </c>
      <c r="M74" s="33">
        <f>SUM(K74)*100/L74</f>
        <v>0.10615711252653928</v>
      </c>
    </row>
    <row r="75" spans="1:13" ht="12.75">
      <c r="A75" s="32" t="s">
        <v>95</v>
      </c>
      <c r="B75" s="13">
        <v>5</v>
      </c>
      <c r="C75" s="13">
        <v>7</v>
      </c>
      <c r="D75" s="13">
        <v>9</v>
      </c>
      <c r="E75" s="13">
        <v>8</v>
      </c>
      <c r="F75" s="13">
        <v>18</v>
      </c>
      <c r="G75" s="13">
        <v>5</v>
      </c>
      <c r="H75" s="13">
        <v>9</v>
      </c>
      <c r="I75" s="13">
        <v>10</v>
      </c>
      <c r="J75" s="13">
        <v>12</v>
      </c>
      <c r="K75" s="13">
        <f>SUM(B75:J75)</f>
        <v>83</v>
      </c>
      <c r="L75" s="13">
        <v>6594</v>
      </c>
      <c r="M75" s="33">
        <f aca="true" t="shared" si="13" ref="M75:M93">SUM(K75)*100/L75</f>
        <v>1.2587200485289658</v>
      </c>
    </row>
    <row r="76" spans="1:13" ht="12.75">
      <c r="A76" s="32" t="s">
        <v>114</v>
      </c>
      <c r="B76" s="13">
        <v>3</v>
      </c>
      <c r="C76" s="13">
        <v>2</v>
      </c>
      <c r="D76" s="13">
        <v>2</v>
      </c>
      <c r="E76" s="13">
        <v>6</v>
      </c>
      <c r="F76" s="13">
        <v>4</v>
      </c>
      <c r="G76" s="13">
        <v>7</v>
      </c>
      <c r="H76" s="13">
        <v>5</v>
      </c>
      <c r="I76" s="13">
        <v>6</v>
      </c>
      <c r="J76" s="13">
        <v>5</v>
      </c>
      <c r="K76" s="13">
        <f t="shared" si="12"/>
        <v>40</v>
      </c>
      <c r="L76" s="13">
        <v>6594</v>
      </c>
      <c r="M76" s="33">
        <f t="shared" si="13"/>
        <v>0.6066120715802245</v>
      </c>
    </row>
    <row r="77" spans="1:13" ht="12.75">
      <c r="A77" s="32" t="s">
        <v>115</v>
      </c>
      <c r="B77" s="13">
        <v>97</v>
      </c>
      <c r="C77" s="13">
        <v>114</v>
      </c>
      <c r="D77" s="13">
        <v>100</v>
      </c>
      <c r="E77" s="13">
        <v>121</v>
      </c>
      <c r="F77" s="13">
        <v>125</v>
      </c>
      <c r="G77" s="13">
        <v>142</v>
      </c>
      <c r="H77" s="13">
        <v>112</v>
      </c>
      <c r="I77" s="13">
        <v>135</v>
      </c>
      <c r="J77" s="13">
        <v>129</v>
      </c>
      <c r="K77" s="13">
        <f t="shared" si="12"/>
        <v>1075</v>
      </c>
      <c r="L77" s="13">
        <v>6594</v>
      </c>
      <c r="M77" s="33">
        <f t="shared" si="13"/>
        <v>16.302699423718533</v>
      </c>
    </row>
    <row r="78" spans="1:13" ht="12.75">
      <c r="A78" s="32" t="s">
        <v>135</v>
      </c>
      <c r="B78" s="13">
        <v>7</v>
      </c>
      <c r="C78" s="13">
        <v>4</v>
      </c>
      <c r="D78" s="13">
        <v>3</v>
      </c>
      <c r="E78" s="13">
        <v>7</v>
      </c>
      <c r="F78" s="13">
        <v>10</v>
      </c>
      <c r="G78" s="13">
        <v>12</v>
      </c>
      <c r="H78" s="13">
        <v>7</v>
      </c>
      <c r="I78" s="13">
        <v>12</v>
      </c>
      <c r="J78" s="13">
        <v>4</v>
      </c>
      <c r="K78" s="13">
        <f t="shared" si="12"/>
        <v>66</v>
      </c>
      <c r="L78" s="13">
        <v>6594</v>
      </c>
      <c r="M78" s="33">
        <f t="shared" si="13"/>
        <v>1.0009099181073704</v>
      </c>
    </row>
    <row r="79" spans="1:13" ht="12.75">
      <c r="A79" s="32" t="s">
        <v>155</v>
      </c>
      <c r="B79" s="13">
        <v>1</v>
      </c>
      <c r="C79" s="13">
        <v>1</v>
      </c>
      <c r="D79" s="13">
        <v>4</v>
      </c>
      <c r="E79" s="13">
        <v>2</v>
      </c>
      <c r="F79" s="13">
        <v>1</v>
      </c>
      <c r="G79" s="13">
        <v>2</v>
      </c>
      <c r="H79" s="13">
        <v>2</v>
      </c>
      <c r="I79" s="13">
        <v>3</v>
      </c>
      <c r="J79" s="13"/>
      <c r="K79" s="13">
        <f t="shared" si="12"/>
        <v>16</v>
      </c>
      <c r="L79" s="13">
        <v>6594</v>
      </c>
      <c r="M79" s="33">
        <f t="shared" si="13"/>
        <v>0.24264482863208978</v>
      </c>
    </row>
    <row r="80" spans="1:13" ht="12.75">
      <c r="A80" s="32" t="s">
        <v>166</v>
      </c>
      <c r="B80" s="13">
        <v>68</v>
      </c>
      <c r="C80" s="13">
        <v>69</v>
      </c>
      <c r="D80" s="13">
        <v>94</v>
      </c>
      <c r="E80" s="13">
        <v>86</v>
      </c>
      <c r="F80" s="13">
        <v>86</v>
      </c>
      <c r="G80" s="13">
        <v>87</v>
      </c>
      <c r="H80" s="13">
        <v>91</v>
      </c>
      <c r="I80" s="13">
        <v>74</v>
      </c>
      <c r="J80" s="13">
        <v>87</v>
      </c>
      <c r="K80" s="13">
        <f t="shared" si="12"/>
        <v>742</v>
      </c>
      <c r="L80" s="13">
        <v>6594</v>
      </c>
      <c r="M80" s="33">
        <f t="shared" si="13"/>
        <v>11.252653927813164</v>
      </c>
    </row>
    <row r="81" spans="1:13" ht="12.75">
      <c r="A81" s="32" t="s">
        <v>186</v>
      </c>
      <c r="B81" s="13">
        <v>77</v>
      </c>
      <c r="C81" s="13">
        <v>107</v>
      </c>
      <c r="D81" s="13">
        <v>92</v>
      </c>
      <c r="E81" s="13">
        <v>85</v>
      </c>
      <c r="F81" s="13">
        <v>110</v>
      </c>
      <c r="G81" s="13">
        <v>99</v>
      </c>
      <c r="H81" s="13">
        <v>90</v>
      </c>
      <c r="I81" s="13">
        <v>85</v>
      </c>
      <c r="J81" s="13">
        <v>118</v>
      </c>
      <c r="K81" s="13">
        <f t="shared" si="12"/>
        <v>863</v>
      </c>
      <c r="L81" s="13">
        <v>6594</v>
      </c>
      <c r="M81" s="33">
        <f t="shared" si="13"/>
        <v>13.087655444343342</v>
      </c>
    </row>
    <row r="82" spans="1:13" ht="12.75">
      <c r="A82" s="32" t="s">
        <v>206</v>
      </c>
      <c r="B82" s="13"/>
      <c r="C82" s="13"/>
      <c r="D82" s="13"/>
      <c r="E82" s="13">
        <v>2</v>
      </c>
      <c r="F82" s="13">
        <v>1</v>
      </c>
      <c r="G82" s="13">
        <v>1</v>
      </c>
      <c r="H82" s="13">
        <v>2</v>
      </c>
      <c r="I82" s="13">
        <v>0</v>
      </c>
      <c r="J82" s="13">
        <v>2</v>
      </c>
      <c r="K82" s="13">
        <f t="shared" si="12"/>
        <v>8</v>
      </c>
      <c r="L82" s="13">
        <v>6594</v>
      </c>
      <c r="M82" s="33">
        <f t="shared" si="13"/>
        <v>0.12132241431604489</v>
      </c>
    </row>
    <row r="83" spans="1:13" ht="12.75">
      <c r="A83" s="32" t="s">
        <v>223</v>
      </c>
      <c r="B83" s="13"/>
      <c r="C83" s="13"/>
      <c r="D83" s="13">
        <v>1</v>
      </c>
      <c r="E83" s="13"/>
      <c r="F83" s="13"/>
      <c r="G83" s="13">
        <v>3</v>
      </c>
      <c r="H83" s="13">
        <v>1</v>
      </c>
      <c r="I83" s="13">
        <v>0</v>
      </c>
      <c r="J83" s="13">
        <v>1</v>
      </c>
      <c r="K83" s="13">
        <f t="shared" si="12"/>
        <v>6</v>
      </c>
      <c r="L83" s="13">
        <v>6594</v>
      </c>
      <c r="M83" s="33">
        <f t="shared" si="13"/>
        <v>0.09099181073703366</v>
      </c>
    </row>
    <row r="84" spans="1:13" ht="12.75">
      <c r="A84" s="32" t="s">
        <v>243</v>
      </c>
      <c r="B84" s="13">
        <v>1</v>
      </c>
      <c r="C84" s="13">
        <v>5</v>
      </c>
      <c r="D84" s="13">
        <v>4</v>
      </c>
      <c r="E84" s="13">
        <v>5</v>
      </c>
      <c r="F84" s="13">
        <v>8</v>
      </c>
      <c r="G84" s="13">
        <v>8</v>
      </c>
      <c r="H84" s="13">
        <v>6</v>
      </c>
      <c r="I84" s="13">
        <v>7</v>
      </c>
      <c r="J84" s="13">
        <v>5</v>
      </c>
      <c r="K84" s="13">
        <f t="shared" si="12"/>
        <v>49</v>
      </c>
      <c r="L84" s="13">
        <v>6594</v>
      </c>
      <c r="M84" s="33">
        <f t="shared" si="13"/>
        <v>0.7430997876857749</v>
      </c>
    </row>
    <row r="85" spans="1:13" ht="12.75">
      <c r="A85" s="32" t="s">
        <v>263</v>
      </c>
      <c r="B85" s="13">
        <v>5</v>
      </c>
      <c r="C85" s="13">
        <v>4</v>
      </c>
      <c r="D85" s="13">
        <v>9</v>
      </c>
      <c r="E85" s="13">
        <v>13</v>
      </c>
      <c r="F85" s="13">
        <v>7</v>
      </c>
      <c r="G85" s="13">
        <v>13</v>
      </c>
      <c r="H85" s="13">
        <v>11</v>
      </c>
      <c r="I85" s="13">
        <v>5</v>
      </c>
      <c r="J85" s="13">
        <v>13</v>
      </c>
      <c r="K85" s="13">
        <f t="shared" si="12"/>
        <v>80</v>
      </c>
      <c r="L85" s="13">
        <v>6594</v>
      </c>
      <c r="M85" s="33">
        <f t="shared" si="13"/>
        <v>1.213224143160449</v>
      </c>
    </row>
    <row r="86" spans="1:13" ht="12.75">
      <c r="A86" s="32" t="s">
        <v>283</v>
      </c>
      <c r="B86" s="13">
        <v>33</v>
      </c>
      <c r="C86" s="13">
        <v>27</v>
      </c>
      <c r="D86" s="13">
        <v>23</v>
      </c>
      <c r="E86" s="13">
        <v>32</v>
      </c>
      <c r="F86" s="13">
        <v>45</v>
      </c>
      <c r="G86" s="13">
        <v>28</v>
      </c>
      <c r="H86" s="13">
        <v>21</v>
      </c>
      <c r="I86" s="13">
        <v>35</v>
      </c>
      <c r="J86" s="13">
        <v>30</v>
      </c>
      <c r="K86" s="13">
        <f t="shared" si="12"/>
        <v>274</v>
      </c>
      <c r="L86" s="13">
        <v>6594</v>
      </c>
      <c r="M86" s="33">
        <f t="shared" si="13"/>
        <v>4.155292690324537</v>
      </c>
    </row>
    <row r="87" spans="1:13" ht="12.75">
      <c r="A87" s="32" t="s">
        <v>303</v>
      </c>
      <c r="B87" s="13">
        <v>5</v>
      </c>
      <c r="C87" s="13">
        <v>7</v>
      </c>
      <c r="D87" s="13">
        <v>11</v>
      </c>
      <c r="E87" s="13">
        <v>10</v>
      </c>
      <c r="F87" s="13">
        <v>10</v>
      </c>
      <c r="G87" s="13">
        <v>9</v>
      </c>
      <c r="H87" s="13">
        <v>11</v>
      </c>
      <c r="I87" s="13">
        <v>9</v>
      </c>
      <c r="J87" s="13">
        <v>7</v>
      </c>
      <c r="K87" s="13">
        <f t="shared" si="12"/>
        <v>79</v>
      </c>
      <c r="L87" s="13">
        <v>6594</v>
      </c>
      <c r="M87" s="33">
        <f t="shared" si="13"/>
        <v>1.1980588413709432</v>
      </c>
    </row>
    <row r="88" spans="1:13" ht="12.75">
      <c r="A88" s="32" t="s">
        <v>323</v>
      </c>
      <c r="B88" s="13">
        <v>1</v>
      </c>
      <c r="C88" s="13">
        <v>1</v>
      </c>
      <c r="D88" s="13">
        <v>1</v>
      </c>
      <c r="E88" s="13">
        <v>2</v>
      </c>
      <c r="F88" s="13">
        <v>3</v>
      </c>
      <c r="G88" s="13"/>
      <c r="H88" s="13">
        <v>2</v>
      </c>
      <c r="I88" s="13">
        <v>0</v>
      </c>
      <c r="J88" s="13"/>
      <c r="K88" s="13">
        <f t="shared" si="12"/>
        <v>10</v>
      </c>
      <c r="L88" s="13">
        <v>6594</v>
      </c>
      <c r="M88" s="33">
        <f t="shared" si="13"/>
        <v>0.1516530178950561</v>
      </c>
    </row>
    <row r="89" spans="1:13" ht="12.75">
      <c r="A89" s="32" t="s">
        <v>343</v>
      </c>
      <c r="B89" s="13">
        <v>24</v>
      </c>
      <c r="C89" s="13">
        <v>17</v>
      </c>
      <c r="D89" s="13">
        <v>25</v>
      </c>
      <c r="E89" s="13">
        <v>19</v>
      </c>
      <c r="F89" s="13">
        <v>19</v>
      </c>
      <c r="G89" s="13">
        <v>17</v>
      </c>
      <c r="H89" s="13">
        <v>10</v>
      </c>
      <c r="I89" s="13">
        <v>27</v>
      </c>
      <c r="J89" s="13">
        <v>12</v>
      </c>
      <c r="K89" s="13">
        <f t="shared" si="12"/>
        <v>170</v>
      </c>
      <c r="L89" s="13">
        <v>6594</v>
      </c>
      <c r="M89" s="33">
        <f t="shared" si="13"/>
        <v>2.578101304215954</v>
      </c>
    </row>
    <row r="90" spans="1:13" ht="12.75">
      <c r="A90" s="32" t="s">
        <v>448</v>
      </c>
      <c r="B90" s="13">
        <v>3</v>
      </c>
      <c r="C90" s="13">
        <v>4</v>
      </c>
      <c r="D90" s="13">
        <v>2</v>
      </c>
      <c r="E90" s="13">
        <v>6</v>
      </c>
      <c r="F90" s="13">
        <v>4</v>
      </c>
      <c r="G90" s="13">
        <v>2</v>
      </c>
      <c r="H90" s="13">
        <v>5</v>
      </c>
      <c r="I90" s="13">
        <v>2</v>
      </c>
      <c r="J90" s="13">
        <v>4</v>
      </c>
      <c r="K90" s="13">
        <f t="shared" si="12"/>
        <v>32</v>
      </c>
      <c r="L90" s="13">
        <v>6594</v>
      </c>
      <c r="M90" s="33">
        <f t="shared" si="13"/>
        <v>0.48528965726417955</v>
      </c>
    </row>
    <row r="91" spans="1:13" ht="12.75">
      <c r="A91" s="32" t="s">
        <v>383</v>
      </c>
      <c r="B91" s="13"/>
      <c r="C91" s="13">
        <v>6</v>
      </c>
      <c r="D91" s="13">
        <v>4</v>
      </c>
      <c r="E91" s="13"/>
      <c r="F91" s="13">
        <v>4</v>
      </c>
      <c r="G91" s="13">
        <v>2</v>
      </c>
      <c r="H91" s="13">
        <v>4</v>
      </c>
      <c r="I91" s="13">
        <v>1</v>
      </c>
      <c r="J91" s="13"/>
      <c r="K91" s="13">
        <f t="shared" si="12"/>
        <v>21</v>
      </c>
      <c r="L91" s="13">
        <v>6594</v>
      </c>
      <c r="M91" s="33">
        <f t="shared" si="13"/>
        <v>0.3184713375796178</v>
      </c>
    </row>
    <row r="92" spans="1:13" ht="12.75">
      <c r="A92" s="32" t="s">
        <v>393</v>
      </c>
      <c r="B92" s="13">
        <v>4</v>
      </c>
      <c r="C92" s="13">
        <v>4</v>
      </c>
      <c r="D92" s="13">
        <v>3</v>
      </c>
      <c r="E92" s="13">
        <v>5</v>
      </c>
      <c r="F92" s="13">
        <v>6</v>
      </c>
      <c r="G92" s="13">
        <v>5</v>
      </c>
      <c r="H92" s="13">
        <v>2</v>
      </c>
      <c r="I92" s="13">
        <v>6</v>
      </c>
      <c r="J92" s="13">
        <v>2</v>
      </c>
      <c r="K92" s="13">
        <f t="shared" si="12"/>
        <v>37</v>
      </c>
      <c r="L92" s="13">
        <v>6594</v>
      </c>
      <c r="M92" s="33">
        <f t="shared" si="13"/>
        <v>0.5611161662117076</v>
      </c>
    </row>
    <row r="93" spans="1:13" ht="12.75">
      <c r="A93" s="32" t="s">
        <v>413</v>
      </c>
      <c r="B93" s="13">
        <v>169</v>
      </c>
      <c r="C93" s="13">
        <v>214</v>
      </c>
      <c r="D93" s="13">
        <v>196</v>
      </c>
      <c r="E93" s="13">
        <v>222</v>
      </c>
      <c r="F93" s="13">
        <v>251</v>
      </c>
      <c r="G93" s="13">
        <v>224</v>
      </c>
      <c r="H93" s="13">
        <v>205</v>
      </c>
      <c r="I93" s="13">
        <v>222</v>
      </c>
      <c r="J93" s="13">
        <v>228</v>
      </c>
      <c r="K93" s="13">
        <f t="shared" si="12"/>
        <v>1931</v>
      </c>
      <c r="L93" s="13">
        <v>6594</v>
      </c>
      <c r="M93" s="33">
        <f t="shared" si="13"/>
        <v>29.284197755535335</v>
      </c>
    </row>
    <row r="94" spans="1:13" ht="12.75">
      <c r="A94" s="34" t="s">
        <v>433</v>
      </c>
      <c r="B94" s="13">
        <f aca="true" t="shared" si="14" ref="B94:J94">SUM(B73:B93)</f>
        <v>521</v>
      </c>
      <c r="C94" s="13">
        <f t="shared" si="14"/>
        <v>607</v>
      </c>
      <c r="D94" s="13">
        <f t="shared" si="14"/>
        <v>602</v>
      </c>
      <c r="E94" s="13">
        <f t="shared" si="14"/>
        <v>652</v>
      </c>
      <c r="F94" s="13">
        <f t="shared" si="14"/>
        <v>724</v>
      </c>
      <c r="G94" s="13">
        <f t="shared" si="14"/>
        <v>687</v>
      </c>
      <c r="H94" s="13">
        <f t="shared" si="14"/>
        <v>611</v>
      </c>
      <c r="I94" s="13">
        <f t="shared" si="14"/>
        <v>655</v>
      </c>
      <c r="J94" s="13">
        <f t="shared" si="14"/>
        <v>679</v>
      </c>
      <c r="K94" s="13">
        <f>SUM(B94:J94)</f>
        <v>5738</v>
      </c>
      <c r="L94" s="13">
        <f>SUM(L91)</f>
        <v>6594</v>
      </c>
      <c r="M94" s="33">
        <f>SUM(K94)*100/L94</f>
        <v>87.01850166818319</v>
      </c>
    </row>
    <row r="95" spans="1:13" ht="12.75">
      <c r="A95" s="35" t="s">
        <v>434</v>
      </c>
      <c r="B95" s="13">
        <v>62</v>
      </c>
      <c r="C95" s="13">
        <v>38</v>
      </c>
      <c r="D95" s="13">
        <v>30</v>
      </c>
      <c r="E95" s="13">
        <v>46</v>
      </c>
      <c r="F95" s="13">
        <v>56</v>
      </c>
      <c r="G95" s="13">
        <v>45</v>
      </c>
      <c r="H95" s="13">
        <v>55</v>
      </c>
      <c r="I95" s="13">
        <v>44</v>
      </c>
      <c r="J95" s="13">
        <v>40</v>
      </c>
      <c r="K95" s="13">
        <f>SUM(B95:J95)</f>
        <v>416</v>
      </c>
      <c r="L95" s="13">
        <f>SUM(L94)</f>
        <v>6594</v>
      </c>
      <c r="M95" s="33">
        <f>SUM(K95)*100/L95</f>
        <v>6.308765544434334</v>
      </c>
    </row>
    <row r="96" spans="1:13" ht="13.5" thickBot="1">
      <c r="A96" s="36" t="s">
        <v>435</v>
      </c>
      <c r="B96" s="13">
        <v>42</v>
      </c>
      <c r="C96" s="13">
        <v>54</v>
      </c>
      <c r="D96" s="13">
        <v>43</v>
      </c>
      <c r="E96" s="13">
        <v>42</v>
      </c>
      <c r="F96" s="13">
        <v>52</v>
      </c>
      <c r="G96" s="13">
        <v>79</v>
      </c>
      <c r="H96" s="13">
        <v>37</v>
      </c>
      <c r="I96" s="13">
        <v>47</v>
      </c>
      <c r="J96" s="13">
        <v>44</v>
      </c>
      <c r="K96" s="13">
        <f>SUM(B96:J96)</f>
        <v>440</v>
      </c>
      <c r="L96" s="13">
        <f>SUM(L95)</f>
        <v>6594</v>
      </c>
      <c r="M96" s="33">
        <f>SUM(K96)*100/L96</f>
        <v>6.672732787382469</v>
      </c>
    </row>
    <row r="97" spans="1:13" ht="13.5" thickBot="1">
      <c r="A97" s="37" t="s">
        <v>436</v>
      </c>
      <c r="B97" s="13">
        <f>SUM(B95:B96)</f>
        <v>104</v>
      </c>
      <c r="C97" s="13">
        <f aca="true" t="shared" si="15" ref="C97:K97">SUM(C95:C96)</f>
        <v>92</v>
      </c>
      <c r="D97" s="13">
        <f t="shared" si="15"/>
        <v>73</v>
      </c>
      <c r="E97" s="13">
        <f t="shared" si="15"/>
        <v>88</v>
      </c>
      <c r="F97" s="13">
        <f t="shared" si="15"/>
        <v>108</v>
      </c>
      <c r="G97" s="13">
        <f t="shared" si="15"/>
        <v>124</v>
      </c>
      <c r="H97" s="13">
        <v>92</v>
      </c>
      <c r="I97" s="13">
        <f t="shared" si="15"/>
        <v>91</v>
      </c>
      <c r="J97" s="13">
        <f t="shared" si="15"/>
        <v>84</v>
      </c>
      <c r="K97" s="13">
        <f t="shared" si="15"/>
        <v>856</v>
      </c>
      <c r="L97" s="13">
        <f>SUM(L96)</f>
        <v>6594</v>
      </c>
      <c r="M97" s="33">
        <f>SUM(K97)*100/L97</f>
        <v>12.981498331816804</v>
      </c>
    </row>
    <row r="98" spans="1:13" ht="12.75">
      <c r="A98" s="38" t="s">
        <v>437</v>
      </c>
      <c r="B98" s="13">
        <f aca="true" t="shared" si="16" ref="B98:J98">SUM(B94:B96)</f>
        <v>625</v>
      </c>
      <c r="C98" s="13">
        <f t="shared" si="16"/>
        <v>699</v>
      </c>
      <c r="D98" s="13">
        <f t="shared" si="16"/>
        <v>675</v>
      </c>
      <c r="E98" s="13">
        <f t="shared" si="16"/>
        <v>740</v>
      </c>
      <c r="F98" s="13">
        <f t="shared" si="16"/>
        <v>832</v>
      </c>
      <c r="G98" s="13">
        <f t="shared" si="16"/>
        <v>811</v>
      </c>
      <c r="H98" s="13">
        <f t="shared" si="16"/>
        <v>703</v>
      </c>
      <c r="I98" s="13">
        <f t="shared" si="16"/>
        <v>746</v>
      </c>
      <c r="J98" s="13">
        <f t="shared" si="16"/>
        <v>763</v>
      </c>
      <c r="K98" s="13">
        <f>SUM(B98:J98)</f>
        <v>6594</v>
      </c>
      <c r="L98" s="13">
        <f>SUM(L96)</f>
        <v>6594</v>
      </c>
      <c r="M98" s="33">
        <f>SUM(K98)*100/L98</f>
        <v>100</v>
      </c>
    </row>
    <row r="99" spans="1:15" ht="12.75">
      <c r="A99" s="39" t="s">
        <v>438</v>
      </c>
      <c r="B99" s="13">
        <f>SUM(D55)</f>
        <v>625</v>
      </c>
      <c r="C99" s="13">
        <f>SUM(D56)</f>
        <v>699</v>
      </c>
      <c r="D99" s="13">
        <f>SUM(D57)</f>
        <v>675</v>
      </c>
      <c r="E99" s="13">
        <f>SUM(D58)</f>
        <v>740</v>
      </c>
      <c r="F99" s="13">
        <f>SUM(D59)</f>
        <v>832</v>
      </c>
      <c r="G99" s="13">
        <f>SUM(D60)</f>
        <v>811</v>
      </c>
      <c r="H99" s="20">
        <f>SUM(D61)</f>
        <v>703</v>
      </c>
      <c r="I99" s="13">
        <f>SUM(D62)</f>
        <v>746</v>
      </c>
      <c r="J99" s="13">
        <f>SUM(D63)</f>
        <v>763</v>
      </c>
      <c r="K99" s="13">
        <f>SUM(D64)</f>
        <v>6594</v>
      </c>
      <c r="L99" s="13"/>
      <c r="M99" s="33"/>
      <c r="O99" s="1"/>
    </row>
    <row r="100" spans="1:13" ht="12.75">
      <c r="A100" s="40" t="s">
        <v>439</v>
      </c>
      <c r="B100" s="41">
        <f>SUM(B98-B99)</f>
        <v>0</v>
      </c>
      <c r="C100" s="41">
        <f aca="true" t="shared" si="17" ref="C100:K100">SUM(C98-C99)</f>
        <v>0</v>
      </c>
      <c r="D100" s="41">
        <f t="shared" si="17"/>
        <v>0</v>
      </c>
      <c r="E100" s="41">
        <f t="shared" si="17"/>
        <v>0</v>
      </c>
      <c r="F100" s="41">
        <f t="shared" si="17"/>
        <v>0</v>
      </c>
      <c r="G100" s="41">
        <f t="shared" si="17"/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>
        <f t="shared" si="17"/>
        <v>0</v>
      </c>
      <c r="L100" s="13"/>
      <c r="M100" s="33"/>
    </row>
    <row r="101" spans="1:13" ht="12.75">
      <c r="A101" s="42" t="s">
        <v>4</v>
      </c>
      <c r="B101" s="13">
        <v>1019</v>
      </c>
      <c r="C101" s="13">
        <v>937</v>
      </c>
      <c r="D101" s="13">
        <v>925</v>
      </c>
      <c r="E101" s="13">
        <v>943</v>
      </c>
      <c r="F101" s="13">
        <v>1116</v>
      </c>
      <c r="G101" s="13">
        <v>1000</v>
      </c>
      <c r="H101" s="10">
        <v>984</v>
      </c>
      <c r="I101" s="13">
        <v>915</v>
      </c>
      <c r="J101" s="13">
        <v>940</v>
      </c>
      <c r="K101" s="13">
        <f>SUM(B101:J101)</f>
        <v>8779</v>
      </c>
      <c r="L101" s="13"/>
      <c r="M101" s="13"/>
    </row>
    <row r="102" spans="1:13" ht="13.5" thickBot="1">
      <c r="A102" s="43" t="s">
        <v>3</v>
      </c>
      <c r="B102" s="33">
        <f>SUM(B94:B96)*100/B101</f>
        <v>61.33464180569185</v>
      </c>
      <c r="C102" s="33">
        <f aca="true" t="shared" si="18" ref="C102:K102">SUM(C94:C96)*100/C101</f>
        <v>74.59978655282818</v>
      </c>
      <c r="D102" s="33">
        <f t="shared" si="18"/>
        <v>72.97297297297297</v>
      </c>
      <c r="E102" s="33">
        <f t="shared" si="18"/>
        <v>78.4729586426299</v>
      </c>
      <c r="F102" s="33">
        <f t="shared" si="18"/>
        <v>74.55197132616487</v>
      </c>
      <c r="G102" s="33">
        <f t="shared" si="18"/>
        <v>81.1</v>
      </c>
      <c r="H102" s="33">
        <f t="shared" si="18"/>
        <v>71.4430894308943</v>
      </c>
      <c r="I102" s="33">
        <f t="shared" si="18"/>
        <v>81.53005464480874</v>
      </c>
      <c r="J102" s="33">
        <f t="shared" si="18"/>
        <v>81.17021276595744</v>
      </c>
      <c r="K102" s="33">
        <f t="shared" si="18"/>
        <v>75.11106048524888</v>
      </c>
      <c r="L102" s="13"/>
      <c r="M102" s="13"/>
    </row>
    <row r="103" spans="1:13" ht="12.75">
      <c r="A103" s="31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2.75">
      <c r="A104" s="3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2.75">
      <c r="A105" s="3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2.75">
      <c r="A106" s="31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2.75">
      <c r="A107" s="31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2.75">
      <c r="A108" s="31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2.75">
      <c r="A109" s="31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1" spans="1:11" ht="12.75">
      <c r="A111" s="44" t="s">
        <v>35</v>
      </c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2.75">
      <c r="A112" s="45" t="s">
        <v>32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2.75">
      <c r="A113" s="46" t="s">
        <v>56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1:12" ht="12.75">
      <c r="A114" s="31" t="s">
        <v>5</v>
      </c>
      <c r="B114" s="13" t="s">
        <v>6</v>
      </c>
      <c r="C114" s="13" t="s">
        <v>7</v>
      </c>
      <c r="D114" s="13" t="s">
        <v>8</v>
      </c>
      <c r="E114" s="13" t="s">
        <v>9</v>
      </c>
      <c r="F114" s="13" t="s">
        <v>10</v>
      </c>
      <c r="G114" s="13" t="s">
        <v>11</v>
      </c>
      <c r="H114" s="13" t="s">
        <v>12</v>
      </c>
      <c r="I114" s="13" t="s">
        <v>13</v>
      </c>
      <c r="J114" s="13" t="s">
        <v>14</v>
      </c>
      <c r="K114" s="13" t="s">
        <v>1</v>
      </c>
      <c r="L114" s="20"/>
    </row>
    <row r="115" spans="1:12" ht="12.75">
      <c r="A115" s="47" t="s">
        <v>37</v>
      </c>
      <c r="B115" s="13">
        <v>4</v>
      </c>
      <c r="C115" s="13">
        <v>5</v>
      </c>
      <c r="D115" s="13">
        <v>5</v>
      </c>
      <c r="E115" s="13">
        <v>5</v>
      </c>
      <c r="F115" s="13">
        <v>4</v>
      </c>
      <c r="G115" s="13">
        <v>9</v>
      </c>
      <c r="H115" s="13">
        <v>11</v>
      </c>
      <c r="I115" s="13">
        <v>9</v>
      </c>
      <c r="J115" s="13">
        <v>6</v>
      </c>
      <c r="K115" s="13">
        <f aca="true" t="shared" si="19" ref="K115:K134">SUM(B115:J115)</f>
        <v>58</v>
      </c>
      <c r="L115" s="48"/>
    </row>
    <row r="116" spans="1:12" ht="12.75">
      <c r="A116" s="47" t="s">
        <v>38</v>
      </c>
      <c r="B116" s="13"/>
      <c r="C116" s="13">
        <v>1</v>
      </c>
      <c r="D116" s="13"/>
      <c r="E116" s="13"/>
      <c r="F116" s="13">
        <v>1</v>
      </c>
      <c r="G116" s="13"/>
      <c r="H116" s="13">
        <v>1</v>
      </c>
      <c r="I116" s="13">
        <v>2</v>
      </c>
      <c r="J116" s="13"/>
      <c r="K116" s="13">
        <f t="shared" si="19"/>
        <v>5</v>
      </c>
      <c r="L116" s="20"/>
    </row>
    <row r="117" spans="1:12" ht="12.75">
      <c r="A117" s="47" t="s">
        <v>39</v>
      </c>
      <c r="B117" s="13"/>
      <c r="C117" s="13"/>
      <c r="D117" s="13"/>
      <c r="E117" s="13">
        <v>1</v>
      </c>
      <c r="F117" s="13">
        <v>3</v>
      </c>
      <c r="G117" s="13">
        <v>5</v>
      </c>
      <c r="H117" s="13"/>
      <c r="I117" s="13">
        <v>3</v>
      </c>
      <c r="J117" s="13">
        <v>1</v>
      </c>
      <c r="K117" s="13">
        <f t="shared" si="19"/>
        <v>13</v>
      </c>
      <c r="L117" s="20"/>
    </row>
    <row r="118" spans="1:12" ht="12.75">
      <c r="A118" s="47" t="s">
        <v>40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13">
        <f t="shared" si="19"/>
        <v>0</v>
      </c>
      <c r="L118" s="20"/>
    </row>
    <row r="119" spans="1:12" ht="12.75">
      <c r="A119" s="47" t="s">
        <v>41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>
        <f t="shared" si="19"/>
        <v>0</v>
      </c>
      <c r="L119" s="20"/>
    </row>
    <row r="120" spans="1:12" ht="12.75">
      <c r="A120" s="47" t="s">
        <v>42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>
        <f t="shared" si="19"/>
        <v>0</v>
      </c>
      <c r="L120" s="20"/>
    </row>
    <row r="121" spans="1:12" ht="12.75">
      <c r="A121" s="47" t="s">
        <v>43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>
        <f t="shared" si="19"/>
        <v>0</v>
      </c>
      <c r="L121" s="20"/>
    </row>
    <row r="122" spans="1:12" ht="12.75">
      <c r="A122" s="47" t="s">
        <v>44</v>
      </c>
      <c r="B122" s="13"/>
      <c r="C122" s="13"/>
      <c r="D122" s="13"/>
      <c r="E122" s="13"/>
      <c r="F122" s="13">
        <v>2</v>
      </c>
      <c r="G122" s="13">
        <v>4</v>
      </c>
      <c r="H122" s="13"/>
      <c r="I122" s="13">
        <v>1</v>
      </c>
      <c r="J122" s="13">
        <v>1</v>
      </c>
      <c r="K122" s="13">
        <f t="shared" si="19"/>
        <v>8</v>
      </c>
      <c r="L122" s="20"/>
    </row>
    <row r="123" spans="1:12" ht="12.75">
      <c r="A123" s="47" t="s">
        <v>45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>
        <f t="shared" si="19"/>
        <v>0</v>
      </c>
      <c r="L123" s="20"/>
    </row>
    <row r="124" spans="1:12" ht="12.75">
      <c r="A124" s="47" t="s">
        <v>46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>
        <f t="shared" si="19"/>
        <v>0</v>
      </c>
      <c r="L124" s="20"/>
    </row>
    <row r="125" spans="1:12" ht="12.75">
      <c r="A125" s="47" t="s">
        <v>47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>
        <f t="shared" si="19"/>
        <v>0</v>
      </c>
      <c r="L125" s="20"/>
    </row>
    <row r="126" spans="1:12" ht="12.75">
      <c r="A126" s="47" t="s">
        <v>48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>
        <f t="shared" si="19"/>
        <v>0</v>
      </c>
      <c r="L126" s="20"/>
    </row>
    <row r="127" spans="1:12" ht="12.75">
      <c r="A127" s="47" t="s">
        <v>49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>
        <f t="shared" si="19"/>
        <v>0</v>
      </c>
      <c r="L127" s="20"/>
    </row>
    <row r="128" spans="1:12" ht="12.75">
      <c r="A128" s="47" t="s">
        <v>50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>
        <f t="shared" si="19"/>
        <v>0</v>
      </c>
      <c r="L128" s="20"/>
    </row>
    <row r="129" spans="1:12" ht="12.75">
      <c r="A129" s="47" t="s">
        <v>51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>
        <f t="shared" si="19"/>
        <v>0</v>
      </c>
      <c r="L129" s="20"/>
    </row>
    <row r="130" spans="1:12" ht="12.75">
      <c r="A130" s="47" t="s">
        <v>52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>
        <f t="shared" si="19"/>
        <v>0</v>
      </c>
      <c r="L130" s="20"/>
    </row>
    <row r="131" spans="1:12" ht="12.75">
      <c r="A131" s="47" t="s">
        <v>53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>
        <f t="shared" si="19"/>
        <v>0</v>
      </c>
      <c r="L131" s="20"/>
    </row>
    <row r="132" spans="1:12" ht="12.75">
      <c r="A132" s="47" t="s">
        <v>54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>
        <f t="shared" si="19"/>
        <v>0</v>
      </c>
      <c r="L132" s="20"/>
    </row>
    <row r="133" spans="1:12" ht="12.75">
      <c r="A133" s="47" t="s">
        <v>55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>
        <f t="shared" si="19"/>
        <v>0</v>
      </c>
      <c r="L133" s="20"/>
    </row>
    <row r="134" spans="1:12" ht="12.75">
      <c r="A134" s="42" t="s">
        <v>33</v>
      </c>
      <c r="B134" s="13">
        <f aca="true" t="shared" si="20" ref="B134:J134">SUM(B115:B133)</f>
        <v>4</v>
      </c>
      <c r="C134" s="13">
        <f t="shared" si="20"/>
        <v>6</v>
      </c>
      <c r="D134" s="13">
        <f t="shared" si="20"/>
        <v>5</v>
      </c>
      <c r="E134" s="13">
        <f t="shared" si="20"/>
        <v>6</v>
      </c>
      <c r="F134" s="13">
        <f t="shared" si="20"/>
        <v>10</v>
      </c>
      <c r="G134" s="13">
        <f t="shared" si="20"/>
        <v>18</v>
      </c>
      <c r="H134" s="13">
        <f t="shared" si="20"/>
        <v>12</v>
      </c>
      <c r="I134" s="13">
        <f t="shared" si="20"/>
        <v>15</v>
      </c>
      <c r="J134" s="13">
        <f t="shared" si="20"/>
        <v>8</v>
      </c>
      <c r="K134" s="13">
        <f t="shared" si="19"/>
        <v>84</v>
      </c>
      <c r="L134" s="20"/>
    </row>
    <row r="135" ht="12.75">
      <c r="L135" s="20"/>
    </row>
    <row r="136" ht="12.75">
      <c r="L136" s="20"/>
    </row>
    <row r="137" ht="12.75">
      <c r="L137" s="20"/>
    </row>
    <row r="138" spans="1:12" ht="12.75">
      <c r="A138" s="44" t="s">
        <v>35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2" ht="12.75">
      <c r="A139" s="45" t="s">
        <v>32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20"/>
    </row>
    <row r="140" spans="1:12" ht="12.75">
      <c r="A140" s="46" t="s">
        <v>57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20"/>
    </row>
    <row r="141" spans="1:12" ht="12.75">
      <c r="A141" s="31" t="s">
        <v>5</v>
      </c>
      <c r="B141" s="13" t="s">
        <v>6</v>
      </c>
      <c r="C141" s="13" t="s">
        <v>7</v>
      </c>
      <c r="D141" s="13" t="s">
        <v>8</v>
      </c>
      <c r="E141" s="13" t="s">
        <v>9</v>
      </c>
      <c r="F141" s="13" t="s">
        <v>10</v>
      </c>
      <c r="G141" s="13" t="s">
        <v>11</v>
      </c>
      <c r="H141" s="13" t="s">
        <v>12</v>
      </c>
      <c r="I141" s="13" t="s">
        <v>13</v>
      </c>
      <c r="J141" s="13" t="s">
        <v>14</v>
      </c>
      <c r="K141" s="13" t="s">
        <v>1</v>
      </c>
      <c r="L141" s="20"/>
    </row>
    <row r="142" spans="1:12" ht="12.75">
      <c r="A142" s="47" t="s">
        <v>58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>
        <f aca="true" t="shared" si="21" ref="K142:K160">SUM(B142:J142)</f>
        <v>0</v>
      </c>
      <c r="L142" s="48"/>
    </row>
    <row r="143" spans="1:12" ht="12.75">
      <c r="A143" s="47" t="s">
        <v>59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>
        <f t="shared" si="21"/>
        <v>0</v>
      </c>
      <c r="L143" s="20"/>
    </row>
    <row r="144" spans="1:12" ht="12.75">
      <c r="A144" s="47" t="s">
        <v>60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>
        <f t="shared" si="21"/>
        <v>0</v>
      </c>
      <c r="L144" s="20"/>
    </row>
    <row r="145" spans="1:12" ht="12.75">
      <c r="A145" s="47" t="s">
        <v>61</v>
      </c>
      <c r="B145" s="13"/>
      <c r="C145" s="13">
        <v>1</v>
      </c>
      <c r="D145" s="13"/>
      <c r="E145" s="13"/>
      <c r="F145" s="13"/>
      <c r="G145" s="13"/>
      <c r="H145" s="13"/>
      <c r="I145" s="13"/>
      <c r="J145" s="13"/>
      <c r="K145" s="13">
        <f t="shared" si="21"/>
        <v>1</v>
      </c>
      <c r="L145" s="20"/>
    </row>
    <row r="146" spans="1:12" ht="12.75">
      <c r="A146" s="47" t="s">
        <v>62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13">
        <f t="shared" si="21"/>
        <v>0</v>
      </c>
      <c r="L146" s="20"/>
    </row>
    <row r="147" spans="1:12" ht="12.75">
      <c r="A147" s="47" t="s">
        <v>63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13">
        <f t="shared" si="21"/>
        <v>0</v>
      </c>
      <c r="L147" s="20"/>
    </row>
    <row r="148" spans="1:12" ht="12.75">
      <c r="A148" s="47" t="s">
        <v>64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>
        <f t="shared" si="21"/>
        <v>0</v>
      </c>
      <c r="L148" s="20"/>
    </row>
    <row r="149" spans="1:12" ht="12.75">
      <c r="A149" s="47" t="s">
        <v>65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>
        <f t="shared" si="21"/>
        <v>0</v>
      </c>
      <c r="L149" s="20"/>
    </row>
    <row r="150" spans="1:12" ht="12.75">
      <c r="A150" s="47" t="s">
        <v>66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>
        <f t="shared" si="21"/>
        <v>0</v>
      </c>
      <c r="L150" s="20"/>
    </row>
    <row r="151" spans="1:12" ht="12.75">
      <c r="A151" s="47" t="s">
        <v>67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>
        <f t="shared" si="21"/>
        <v>0</v>
      </c>
      <c r="L151" s="20"/>
    </row>
    <row r="152" spans="1:12" ht="12.75">
      <c r="A152" s="47" t="s">
        <v>68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>
        <f t="shared" si="21"/>
        <v>0</v>
      </c>
      <c r="L152" s="20"/>
    </row>
    <row r="153" spans="1:12" ht="12.75">
      <c r="A153" s="47" t="s">
        <v>69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>
        <f t="shared" si="21"/>
        <v>0</v>
      </c>
      <c r="L153" s="20"/>
    </row>
    <row r="154" spans="1:12" ht="12.75">
      <c r="A154" s="47" t="s">
        <v>70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>
        <f t="shared" si="21"/>
        <v>0</v>
      </c>
      <c r="L154" s="20"/>
    </row>
    <row r="155" spans="1:12" ht="12.75">
      <c r="A155" s="47" t="s">
        <v>71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>
        <f t="shared" si="21"/>
        <v>0</v>
      </c>
      <c r="L155" s="20"/>
    </row>
    <row r="156" spans="1:12" ht="12.75">
      <c r="A156" s="47" t="s">
        <v>72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>
        <f t="shared" si="21"/>
        <v>0</v>
      </c>
      <c r="L156" s="20"/>
    </row>
    <row r="157" spans="1:12" ht="12.75">
      <c r="A157" s="47" t="s">
        <v>73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>
        <f t="shared" si="21"/>
        <v>0</v>
      </c>
      <c r="L157" s="20"/>
    </row>
    <row r="158" spans="1:12" ht="12.75">
      <c r="A158" s="47" t="s">
        <v>74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>
        <f t="shared" si="21"/>
        <v>0</v>
      </c>
      <c r="L158" s="20"/>
    </row>
    <row r="159" spans="1:12" ht="12.75">
      <c r="A159" s="47" t="s">
        <v>75</v>
      </c>
      <c r="B159" s="13"/>
      <c r="C159" s="13"/>
      <c r="D159" s="13"/>
      <c r="E159" s="13"/>
      <c r="F159" s="13"/>
      <c r="G159" s="13"/>
      <c r="H159" s="13"/>
      <c r="I159" s="13"/>
      <c r="J159" s="13"/>
      <c r="K159" s="13">
        <f t="shared" si="21"/>
        <v>0</v>
      </c>
      <c r="L159" s="20"/>
    </row>
    <row r="160" spans="1:12" ht="12.75">
      <c r="A160" s="42" t="s">
        <v>33</v>
      </c>
      <c r="B160" s="13">
        <f aca="true" t="shared" si="22" ref="B160:J160">SUM(B142:B159)</f>
        <v>0</v>
      </c>
      <c r="C160" s="13">
        <f t="shared" si="22"/>
        <v>1</v>
      </c>
      <c r="D160" s="13">
        <f t="shared" si="22"/>
        <v>0</v>
      </c>
      <c r="E160" s="13">
        <f t="shared" si="22"/>
        <v>0</v>
      </c>
      <c r="F160" s="13">
        <f t="shared" si="22"/>
        <v>0</v>
      </c>
      <c r="G160" s="13">
        <f t="shared" si="22"/>
        <v>0</v>
      </c>
      <c r="H160" s="13">
        <f t="shared" si="22"/>
        <v>0</v>
      </c>
      <c r="I160" s="13">
        <f t="shared" si="22"/>
        <v>0</v>
      </c>
      <c r="J160" s="13">
        <f t="shared" si="22"/>
        <v>0</v>
      </c>
      <c r="K160" s="13">
        <f t="shared" si="21"/>
        <v>1</v>
      </c>
      <c r="L160" s="20"/>
    </row>
    <row r="161" ht="12.75">
      <c r="L161" s="20"/>
    </row>
    <row r="162" ht="12.75">
      <c r="L162" s="20"/>
    </row>
    <row r="163" ht="12.75">
      <c r="L163" s="20"/>
    </row>
    <row r="164" spans="1:12" ht="12.75">
      <c r="A164" s="44" t="s">
        <v>35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 ht="12.75">
      <c r="A165" s="45" t="s">
        <v>32</v>
      </c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20"/>
    </row>
    <row r="166" spans="1:12" ht="12.75">
      <c r="A166" s="46" t="s">
        <v>95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20"/>
    </row>
    <row r="167" spans="1:12" ht="12.75">
      <c r="A167" s="31" t="s">
        <v>5</v>
      </c>
      <c r="B167" s="13" t="s">
        <v>6</v>
      </c>
      <c r="C167" s="13" t="s">
        <v>7</v>
      </c>
      <c r="D167" s="13" t="s">
        <v>8</v>
      </c>
      <c r="E167" s="13" t="s">
        <v>9</v>
      </c>
      <c r="F167" s="13" t="s">
        <v>10</v>
      </c>
      <c r="G167" s="13" t="s">
        <v>11</v>
      </c>
      <c r="H167" s="13" t="s">
        <v>12</v>
      </c>
      <c r="I167" s="13" t="s">
        <v>13</v>
      </c>
      <c r="J167" s="13" t="s">
        <v>14</v>
      </c>
      <c r="K167" s="13" t="s">
        <v>1</v>
      </c>
      <c r="L167" s="20"/>
    </row>
    <row r="168" spans="1:12" ht="12.75">
      <c r="A168" s="47" t="s">
        <v>76</v>
      </c>
      <c r="B168" s="13"/>
      <c r="C168" s="13">
        <v>1</v>
      </c>
      <c r="D168" s="13">
        <v>1</v>
      </c>
      <c r="E168" s="13">
        <v>2</v>
      </c>
      <c r="F168" s="13">
        <v>5</v>
      </c>
      <c r="G168" s="13">
        <v>1</v>
      </c>
      <c r="H168" s="13"/>
      <c r="I168" s="13"/>
      <c r="J168" s="13">
        <v>2</v>
      </c>
      <c r="K168" s="13">
        <f aca="true" t="shared" si="23" ref="K168:K186">SUM(B168:J168)</f>
        <v>12</v>
      </c>
      <c r="L168" s="48"/>
    </row>
    <row r="169" spans="1:12" ht="12.75">
      <c r="A169" s="47" t="s">
        <v>77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>
        <f t="shared" si="23"/>
        <v>0</v>
      </c>
      <c r="L169" s="20"/>
    </row>
    <row r="170" spans="1:12" ht="12.75">
      <c r="A170" s="47" t="s">
        <v>78</v>
      </c>
      <c r="B170" s="13"/>
      <c r="C170" s="13"/>
      <c r="D170" s="13"/>
      <c r="E170" s="13"/>
      <c r="F170" s="13">
        <v>1</v>
      </c>
      <c r="G170" s="13">
        <v>1</v>
      </c>
      <c r="H170" s="13"/>
      <c r="I170" s="13"/>
      <c r="J170" s="13"/>
      <c r="K170" s="13">
        <f t="shared" si="23"/>
        <v>2</v>
      </c>
      <c r="L170" s="20"/>
    </row>
    <row r="171" spans="1:12" ht="12.75">
      <c r="A171" s="47" t="s">
        <v>79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>
        <f t="shared" si="23"/>
        <v>0</v>
      </c>
      <c r="L171" s="20"/>
    </row>
    <row r="172" spans="1:12" ht="12.75">
      <c r="A172" s="47" t="s">
        <v>80</v>
      </c>
      <c r="B172" s="13"/>
      <c r="C172" s="13"/>
      <c r="D172" s="13"/>
      <c r="E172" s="13"/>
      <c r="F172" s="13"/>
      <c r="G172" s="13"/>
      <c r="H172" s="13"/>
      <c r="I172" s="13"/>
      <c r="J172" s="13"/>
      <c r="K172" s="13">
        <f t="shared" si="23"/>
        <v>0</v>
      </c>
      <c r="L172" s="20"/>
    </row>
    <row r="173" spans="1:12" ht="12.75">
      <c r="A173" s="47" t="s">
        <v>81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>
        <f t="shared" si="23"/>
        <v>0</v>
      </c>
      <c r="L173" s="20"/>
    </row>
    <row r="174" spans="1:12" ht="12.75">
      <c r="A174" s="47" t="s">
        <v>82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>
        <f t="shared" si="23"/>
        <v>0</v>
      </c>
      <c r="L174" s="20"/>
    </row>
    <row r="175" spans="1:12" ht="12.75">
      <c r="A175" s="47" t="s">
        <v>83</v>
      </c>
      <c r="B175" s="13"/>
      <c r="C175" s="13"/>
      <c r="D175" s="13"/>
      <c r="E175" s="13">
        <v>1</v>
      </c>
      <c r="F175" s="13">
        <v>2</v>
      </c>
      <c r="G175" s="13"/>
      <c r="H175" s="13"/>
      <c r="I175" s="13">
        <v>2</v>
      </c>
      <c r="J175" s="13"/>
      <c r="K175" s="13">
        <f t="shared" si="23"/>
        <v>5</v>
      </c>
      <c r="L175" s="20"/>
    </row>
    <row r="176" spans="1:12" ht="12.75">
      <c r="A176" s="47" t="s">
        <v>84</v>
      </c>
      <c r="B176" s="13"/>
      <c r="C176" s="13"/>
      <c r="D176" s="13"/>
      <c r="E176" s="13">
        <v>1</v>
      </c>
      <c r="F176" s="13"/>
      <c r="G176" s="13"/>
      <c r="H176" s="13"/>
      <c r="I176" s="13"/>
      <c r="J176" s="13"/>
      <c r="K176" s="13">
        <f t="shared" si="23"/>
        <v>1</v>
      </c>
      <c r="L176" s="20"/>
    </row>
    <row r="177" spans="1:12" ht="12.75">
      <c r="A177" s="47" t="s">
        <v>85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>
        <f t="shared" si="23"/>
        <v>0</v>
      </c>
      <c r="L177" s="20"/>
    </row>
    <row r="178" spans="1:12" ht="12.75">
      <c r="A178" s="47" t="s">
        <v>86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>
        <f t="shared" si="23"/>
        <v>0</v>
      </c>
      <c r="L178" s="20"/>
    </row>
    <row r="179" spans="1:12" ht="12.75">
      <c r="A179" s="47" t="s">
        <v>87</v>
      </c>
      <c r="B179" s="13"/>
      <c r="C179" s="13"/>
      <c r="D179" s="13"/>
      <c r="E179" s="13"/>
      <c r="F179" s="13"/>
      <c r="G179" s="13">
        <v>1</v>
      </c>
      <c r="H179" s="13"/>
      <c r="I179" s="13"/>
      <c r="J179" s="13"/>
      <c r="K179" s="13">
        <f t="shared" si="23"/>
        <v>1</v>
      </c>
      <c r="L179" s="20"/>
    </row>
    <row r="180" spans="1:12" ht="12.75">
      <c r="A180" s="47" t="s">
        <v>88</v>
      </c>
      <c r="B180" s="13"/>
      <c r="C180" s="13"/>
      <c r="D180" s="13"/>
      <c r="E180" s="13"/>
      <c r="F180" s="13"/>
      <c r="G180" s="13"/>
      <c r="H180" s="13"/>
      <c r="I180" s="13"/>
      <c r="J180" s="13"/>
      <c r="K180" s="13">
        <f t="shared" si="23"/>
        <v>0</v>
      </c>
      <c r="L180" s="20"/>
    </row>
    <row r="181" spans="1:12" ht="12.75">
      <c r="A181" s="47" t="s">
        <v>89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>
        <f t="shared" si="23"/>
        <v>0</v>
      </c>
      <c r="L181" s="20"/>
    </row>
    <row r="182" spans="1:12" ht="12.75">
      <c r="A182" s="47" t="s">
        <v>90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>
        <f t="shared" si="23"/>
        <v>0</v>
      </c>
      <c r="L182" s="20"/>
    </row>
    <row r="183" spans="1:12" ht="12.75">
      <c r="A183" s="47" t="s">
        <v>91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>
        <f t="shared" si="23"/>
        <v>0</v>
      </c>
      <c r="L183" s="20"/>
    </row>
    <row r="184" spans="1:12" ht="12.75">
      <c r="A184" s="47" t="s">
        <v>92</v>
      </c>
      <c r="B184" s="13"/>
      <c r="C184" s="13"/>
      <c r="D184" s="13"/>
      <c r="E184" s="13"/>
      <c r="F184" s="13"/>
      <c r="G184" s="13"/>
      <c r="H184" s="13"/>
      <c r="I184" s="13"/>
      <c r="J184" s="13"/>
      <c r="K184" s="13">
        <f t="shared" si="23"/>
        <v>0</v>
      </c>
      <c r="L184" s="20"/>
    </row>
    <row r="185" spans="1:12" ht="12.75">
      <c r="A185" s="47" t="s">
        <v>93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>
        <f t="shared" si="23"/>
        <v>0</v>
      </c>
      <c r="L185" s="20"/>
    </row>
    <row r="186" spans="1:12" ht="12.75">
      <c r="A186" s="47" t="s">
        <v>94</v>
      </c>
      <c r="B186" s="13"/>
      <c r="C186" s="13">
        <v>4</v>
      </c>
      <c r="D186" s="13"/>
      <c r="E186" s="13"/>
      <c r="F186" s="13">
        <v>1</v>
      </c>
      <c r="G186" s="13">
        <v>1</v>
      </c>
      <c r="H186" s="13"/>
      <c r="I186" s="13"/>
      <c r="J186" s="13"/>
      <c r="K186" s="13">
        <f t="shared" si="23"/>
        <v>6</v>
      </c>
      <c r="L186" s="20"/>
    </row>
    <row r="187" spans="1:12" ht="12.75">
      <c r="A187" s="47"/>
      <c r="B187" s="13">
        <f aca="true" t="shared" si="24" ref="B187:J187">SUM(B168:B184)</f>
        <v>0</v>
      </c>
      <c r="C187" s="13">
        <f>SUM(C168:C186)</f>
        <v>5</v>
      </c>
      <c r="D187" s="13">
        <f t="shared" si="24"/>
        <v>1</v>
      </c>
      <c r="E187" s="13">
        <f t="shared" si="24"/>
        <v>4</v>
      </c>
      <c r="F187" s="13">
        <f>SUM(F168:F186)</f>
        <v>9</v>
      </c>
      <c r="G187" s="13">
        <f>SUM(G168:G186)</f>
        <v>4</v>
      </c>
      <c r="H187" s="13">
        <f t="shared" si="24"/>
        <v>0</v>
      </c>
      <c r="I187" s="13">
        <f t="shared" si="24"/>
        <v>2</v>
      </c>
      <c r="J187" s="13">
        <f t="shared" si="24"/>
        <v>2</v>
      </c>
      <c r="K187" s="13">
        <f>SUM(B187:J187)</f>
        <v>27</v>
      </c>
      <c r="L187" s="20"/>
    </row>
    <row r="188" ht="12.75">
      <c r="L188" s="20"/>
    </row>
    <row r="189" spans="1:12" ht="12.75">
      <c r="A189" s="44" t="s">
        <v>35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2.75">
      <c r="A190" s="45" t="s">
        <v>32</v>
      </c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20"/>
    </row>
    <row r="191" spans="1:12" ht="12.75">
      <c r="A191" s="46" t="s">
        <v>114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20"/>
    </row>
    <row r="192" spans="1:12" ht="12.75">
      <c r="A192" s="49" t="s">
        <v>5</v>
      </c>
      <c r="B192" s="13" t="s">
        <v>6</v>
      </c>
      <c r="C192" s="13" t="s">
        <v>7</v>
      </c>
      <c r="D192" s="13" t="s">
        <v>8</v>
      </c>
      <c r="E192" s="13" t="s">
        <v>9</v>
      </c>
      <c r="F192" s="13" t="s">
        <v>10</v>
      </c>
      <c r="G192" s="13" t="s">
        <v>11</v>
      </c>
      <c r="H192" s="13" t="s">
        <v>12</v>
      </c>
      <c r="I192" s="13" t="s">
        <v>13</v>
      </c>
      <c r="J192" s="13" t="s">
        <v>14</v>
      </c>
      <c r="K192" s="13" t="s">
        <v>1</v>
      </c>
      <c r="L192" s="20"/>
    </row>
    <row r="193" spans="1:12" ht="12.75">
      <c r="A193" s="47" t="s">
        <v>96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>
        <f aca="true" t="shared" si="25" ref="K193:K211">SUM(B193:J193)</f>
        <v>0</v>
      </c>
      <c r="L193" s="48"/>
    </row>
    <row r="194" spans="1:12" ht="12.75">
      <c r="A194" s="47" t="s">
        <v>97</v>
      </c>
      <c r="B194" s="13"/>
      <c r="C194" s="13"/>
      <c r="D194" s="13"/>
      <c r="E194" s="13"/>
      <c r="F194" s="13"/>
      <c r="G194" s="13"/>
      <c r="H194" s="13"/>
      <c r="I194" s="13"/>
      <c r="K194" s="13">
        <f t="shared" si="25"/>
        <v>0</v>
      </c>
      <c r="L194" s="20"/>
    </row>
    <row r="195" spans="1:12" ht="12.75">
      <c r="A195" s="47" t="s">
        <v>98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>
        <f>SUM(B195:J195)</f>
        <v>0</v>
      </c>
      <c r="L195" s="20"/>
    </row>
    <row r="196" spans="1:12" ht="12.75">
      <c r="A196" s="47" t="s">
        <v>99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>
        <f t="shared" si="25"/>
        <v>0</v>
      </c>
      <c r="L196" s="20"/>
    </row>
    <row r="197" spans="1:12" ht="12.75">
      <c r="A197" s="47" t="s">
        <v>100</v>
      </c>
      <c r="B197" s="13"/>
      <c r="C197" s="13"/>
      <c r="D197" s="13"/>
      <c r="E197" s="13"/>
      <c r="F197" s="13"/>
      <c r="G197" s="13">
        <v>1</v>
      </c>
      <c r="H197" s="13"/>
      <c r="I197" s="13"/>
      <c r="J197" s="13"/>
      <c r="K197" s="13">
        <f t="shared" si="25"/>
        <v>1</v>
      </c>
      <c r="L197" s="20"/>
    </row>
    <row r="198" spans="1:12" ht="12.75">
      <c r="A198" s="47" t="s">
        <v>101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>
        <f t="shared" si="25"/>
        <v>0</v>
      </c>
      <c r="L198" s="20"/>
    </row>
    <row r="199" spans="1:12" ht="12.75">
      <c r="A199" s="47" t="s">
        <v>102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>
        <f t="shared" si="25"/>
        <v>0</v>
      </c>
      <c r="L199" s="20"/>
    </row>
    <row r="200" spans="1:12" ht="12.75">
      <c r="A200" s="47" t="s">
        <v>103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>
        <f t="shared" si="25"/>
        <v>0</v>
      </c>
      <c r="L200" s="20"/>
    </row>
    <row r="201" spans="1:12" ht="12.75">
      <c r="A201" s="47" t="s">
        <v>104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>
        <f t="shared" si="25"/>
        <v>0</v>
      </c>
      <c r="L201" s="20"/>
    </row>
    <row r="202" spans="1:12" ht="12.75">
      <c r="A202" s="47" t="s">
        <v>105</v>
      </c>
      <c r="B202" s="13"/>
      <c r="C202" s="13"/>
      <c r="D202" s="13"/>
      <c r="E202" s="13"/>
      <c r="F202" s="13"/>
      <c r="G202" s="13"/>
      <c r="H202" s="13"/>
      <c r="I202" s="13"/>
      <c r="J202" s="13"/>
      <c r="K202" s="13">
        <f t="shared" si="25"/>
        <v>0</v>
      </c>
      <c r="L202" s="20"/>
    </row>
    <row r="203" spans="1:12" ht="12.75">
      <c r="A203" s="47" t="s">
        <v>106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>
        <f t="shared" si="25"/>
        <v>0</v>
      </c>
      <c r="L203" s="20"/>
    </row>
    <row r="204" spans="1:12" ht="12.75">
      <c r="A204" s="47" t="s">
        <v>107</v>
      </c>
      <c r="B204" s="13">
        <v>2</v>
      </c>
      <c r="C204" s="13"/>
      <c r="D204" s="13"/>
      <c r="E204" s="13"/>
      <c r="F204" s="13"/>
      <c r="G204" s="13"/>
      <c r="H204" s="13"/>
      <c r="I204" s="13"/>
      <c r="J204" s="13"/>
      <c r="K204" s="13">
        <f t="shared" si="25"/>
        <v>2</v>
      </c>
      <c r="L204" s="20"/>
    </row>
    <row r="205" spans="1:12" ht="12.75">
      <c r="A205" s="47" t="s">
        <v>108</v>
      </c>
      <c r="B205" s="13"/>
      <c r="C205" s="13"/>
      <c r="D205" s="13"/>
      <c r="E205" s="13"/>
      <c r="F205" s="13"/>
      <c r="G205" s="13"/>
      <c r="H205" s="13"/>
      <c r="I205" s="13"/>
      <c r="J205" s="13"/>
      <c r="K205" s="13">
        <f t="shared" si="25"/>
        <v>0</v>
      </c>
      <c r="L205" s="20"/>
    </row>
    <row r="206" spans="1:12" ht="12.75">
      <c r="A206" s="47" t="s">
        <v>109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>
        <f t="shared" si="25"/>
        <v>0</v>
      </c>
      <c r="L206" s="20"/>
    </row>
    <row r="207" spans="1:12" ht="12.75">
      <c r="A207" s="47" t="s">
        <v>110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>
        <f t="shared" si="25"/>
        <v>0</v>
      </c>
      <c r="L207" s="20"/>
    </row>
    <row r="208" spans="1:12" ht="12.75">
      <c r="A208" s="47" t="s">
        <v>111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>
        <f t="shared" si="25"/>
        <v>0</v>
      </c>
      <c r="L208" s="20"/>
    </row>
    <row r="209" spans="1:12" ht="12.75">
      <c r="A209" s="47" t="s">
        <v>112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>
        <f t="shared" si="25"/>
        <v>0</v>
      </c>
      <c r="L209" s="20"/>
    </row>
    <row r="210" spans="1:12" ht="12.75">
      <c r="A210" s="47" t="s">
        <v>113</v>
      </c>
      <c r="B210" s="13"/>
      <c r="C210" s="13"/>
      <c r="D210" s="13"/>
      <c r="E210" s="13"/>
      <c r="F210" s="13"/>
      <c r="G210" s="13"/>
      <c r="H210" s="13"/>
      <c r="I210" s="13"/>
      <c r="J210" s="13"/>
      <c r="K210" s="13">
        <f t="shared" si="25"/>
        <v>0</v>
      </c>
      <c r="L210" s="20"/>
    </row>
    <row r="211" spans="1:12" ht="12.75">
      <c r="A211" s="42" t="s">
        <v>33</v>
      </c>
      <c r="B211" s="13">
        <f aca="true" t="shared" si="26" ref="B211:J211">SUM(B193:B210)</f>
        <v>2</v>
      </c>
      <c r="C211" s="13">
        <f t="shared" si="26"/>
        <v>0</v>
      </c>
      <c r="D211" s="13">
        <f t="shared" si="26"/>
        <v>0</v>
      </c>
      <c r="E211" s="13">
        <f t="shared" si="26"/>
        <v>0</v>
      </c>
      <c r="F211" s="13">
        <f t="shared" si="26"/>
        <v>0</v>
      </c>
      <c r="G211" s="13">
        <f t="shared" si="26"/>
        <v>1</v>
      </c>
      <c r="H211" s="13">
        <f t="shared" si="26"/>
        <v>0</v>
      </c>
      <c r="I211" s="13">
        <f t="shared" si="26"/>
        <v>0</v>
      </c>
      <c r="J211" s="13">
        <f t="shared" si="26"/>
        <v>0</v>
      </c>
      <c r="K211" s="13">
        <f t="shared" si="25"/>
        <v>3</v>
      </c>
      <c r="L211" s="20"/>
    </row>
    <row r="212" ht="12.75">
      <c r="L212" s="20"/>
    </row>
    <row r="213" ht="12.75">
      <c r="L213" s="20"/>
    </row>
    <row r="214" spans="1:12" ht="12.75">
      <c r="A214" s="44" t="s">
        <v>35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ht="12.75">
      <c r="A215" s="45" t="s">
        <v>32</v>
      </c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20"/>
    </row>
    <row r="216" spans="1:12" ht="12.75">
      <c r="A216" s="46" t="s">
        <v>115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20"/>
    </row>
    <row r="217" spans="1:12" ht="12.75">
      <c r="A217" s="31" t="s">
        <v>5</v>
      </c>
      <c r="B217" s="13" t="s">
        <v>6</v>
      </c>
      <c r="C217" s="13" t="s">
        <v>7</v>
      </c>
      <c r="D217" s="13" t="s">
        <v>8</v>
      </c>
      <c r="E217" s="13" t="s">
        <v>9</v>
      </c>
      <c r="F217" s="13" t="s">
        <v>10</v>
      </c>
      <c r="G217" s="13" t="s">
        <v>11</v>
      </c>
      <c r="H217" s="13" t="s">
        <v>12</v>
      </c>
      <c r="I217" s="13" t="s">
        <v>13</v>
      </c>
      <c r="J217" s="13" t="s">
        <v>14</v>
      </c>
      <c r="K217" s="13" t="s">
        <v>1</v>
      </c>
      <c r="L217" s="20"/>
    </row>
    <row r="218" spans="1:12" ht="12.75">
      <c r="A218" s="47" t="s">
        <v>116</v>
      </c>
      <c r="B218" s="13">
        <v>35</v>
      </c>
      <c r="C218" s="13">
        <v>45</v>
      </c>
      <c r="D218" s="13">
        <v>36</v>
      </c>
      <c r="E218" s="13">
        <v>52</v>
      </c>
      <c r="F218" s="13">
        <v>61</v>
      </c>
      <c r="G218" s="13">
        <v>62</v>
      </c>
      <c r="H218" s="13">
        <v>51</v>
      </c>
      <c r="I218" s="13">
        <v>33</v>
      </c>
      <c r="J218" s="13">
        <v>52</v>
      </c>
      <c r="K218" s="13">
        <f aca="true" t="shared" si="27" ref="K218:K237">SUM(B218:J218)</f>
        <v>427</v>
      </c>
      <c r="L218" s="48"/>
    </row>
    <row r="219" spans="1:12" ht="12.75">
      <c r="A219" s="47" t="s">
        <v>117</v>
      </c>
      <c r="B219" s="13">
        <v>7</v>
      </c>
      <c r="C219" s="13">
        <v>1</v>
      </c>
      <c r="D219" s="13">
        <v>1</v>
      </c>
      <c r="E219" s="13"/>
      <c r="F219" s="13"/>
      <c r="G219" s="13"/>
      <c r="H219" s="13">
        <v>3</v>
      </c>
      <c r="I219" s="13"/>
      <c r="J219" s="13"/>
      <c r="K219" s="13">
        <f t="shared" si="27"/>
        <v>12</v>
      </c>
      <c r="L219" s="20"/>
    </row>
    <row r="220" spans="1:12" ht="12.75">
      <c r="A220" s="47" t="s">
        <v>118</v>
      </c>
      <c r="B220" s="13">
        <v>1</v>
      </c>
      <c r="C220" s="13">
        <v>9</v>
      </c>
      <c r="D220" s="13">
        <v>4</v>
      </c>
      <c r="E220" s="13">
        <v>7</v>
      </c>
      <c r="F220" s="13">
        <v>13</v>
      </c>
      <c r="G220" s="13">
        <v>7</v>
      </c>
      <c r="H220" s="13">
        <v>8</v>
      </c>
      <c r="I220" s="13">
        <v>9</v>
      </c>
      <c r="J220" s="13">
        <v>1</v>
      </c>
      <c r="K220" s="13">
        <f t="shared" si="27"/>
        <v>59</v>
      </c>
      <c r="L220" s="20"/>
    </row>
    <row r="221" spans="1:12" ht="12.75">
      <c r="A221" s="47" t="s">
        <v>119</v>
      </c>
      <c r="B221" s="13"/>
      <c r="C221" s="13"/>
      <c r="D221" s="13"/>
      <c r="E221" s="13"/>
      <c r="F221" s="13"/>
      <c r="G221" s="13"/>
      <c r="H221" s="13">
        <v>2</v>
      </c>
      <c r="I221" s="13"/>
      <c r="J221" s="13"/>
      <c r="K221" s="13">
        <f t="shared" si="27"/>
        <v>2</v>
      </c>
      <c r="L221" s="20"/>
    </row>
    <row r="222" spans="1:12" ht="12.75">
      <c r="A222" s="47" t="s">
        <v>120</v>
      </c>
      <c r="B222" s="13"/>
      <c r="C222" s="13">
        <v>4</v>
      </c>
      <c r="D222" s="13">
        <v>3</v>
      </c>
      <c r="E222" s="13">
        <v>1</v>
      </c>
      <c r="F222" s="13">
        <v>5</v>
      </c>
      <c r="G222" s="13"/>
      <c r="H222" s="13">
        <v>15</v>
      </c>
      <c r="I222" s="13">
        <v>2</v>
      </c>
      <c r="J222" s="13">
        <v>2</v>
      </c>
      <c r="K222" s="13">
        <f t="shared" si="27"/>
        <v>32</v>
      </c>
      <c r="L222" s="20"/>
    </row>
    <row r="223" spans="1:12" ht="12.75">
      <c r="A223" s="47" t="s">
        <v>121</v>
      </c>
      <c r="B223" s="13"/>
      <c r="C223" s="13">
        <v>1</v>
      </c>
      <c r="D223" s="13"/>
      <c r="E223" s="13"/>
      <c r="F223" s="13">
        <v>2</v>
      </c>
      <c r="G223" s="13">
        <v>3</v>
      </c>
      <c r="H223" s="13"/>
      <c r="I223" s="13">
        <v>1</v>
      </c>
      <c r="J223" s="13"/>
      <c r="K223" s="13">
        <f t="shared" si="27"/>
        <v>7</v>
      </c>
      <c r="L223" s="20"/>
    </row>
    <row r="224" spans="1:12" ht="12.75">
      <c r="A224" s="47" t="s">
        <v>122</v>
      </c>
      <c r="B224" s="13"/>
      <c r="C224" s="13"/>
      <c r="D224" s="13"/>
      <c r="E224" s="13">
        <v>1</v>
      </c>
      <c r="F224" s="13">
        <v>2</v>
      </c>
      <c r="G224" s="13"/>
      <c r="H224" s="13"/>
      <c r="I224" s="13"/>
      <c r="J224" s="13">
        <v>2</v>
      </c>
      <c r="K224" s="13">
        <f t="shared" si="27"/>
        <v>5</v>
      </c>
      <c r="L224" s="20"/>
    </row>
    <row r="225" spans="1:12" ht="12.75">
      <c r="A225" s="47" t="s">
        <v>123</v>
      </c>
      <c r="B225" s="13"/>
      <c r="C225" s="13">
        <v>1</v>
      </c>
      <c r="D225" s="13">
        <v>1</v>
      </c>
      <c r="E225" s="13">
        <v>2</v>
      </c>
      <c r="F225" s="13">
        <v>1</v>
      </c>
      <c r="G225" s="13">
        <v>2</v>
      </c>
      <c r="H225" s="13"/>
      <c r="I225" s="13">
        <v>6</v>
      </c>
      <c r="J225" s="13"/>
      <c r="K225" s="13">
        <f t="shared" si="27"/>
        <v>13</v>
      </c>
      <c r="L225" s="20"/>
    </row>
    <row r="226" spans="1:12" ht="12.75">
      <c r="A226" s="47" t="s">
        <v>124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>
        <f t="shared" si="27"/>
        <v>0</v>
      </c>
      <c r="L226" s="20"/>
    </row>
    <row r="227" spans="1:12" ht="12.75">
      <c r="A227" s="47" t="s">
        <v>125</v>
      </c>
      <c r="B227" s="13"/>
      <c r="C227" s="13"/>
      <c r="D227" s="13"/>
      <c r="E227" s="13">
        <v>1</v>
      </c>
      <c r="F227" s="13"/>
      <c r="G227" s="13"/>
      <c r="H227" s="13"/>
      <c r="I227" s="13"/>
      <c r="J227" s="13"/>
      <c r="K227" s="13">
        <f t="shared" si="27"/>
        <v>1</v>
      </c>
      <c r="L227" s="20"/>
    </row>
    <row r="228" spans="1:12" ht="12.75">
      <c r="A228" s="47" t="s">
        <v>126</v>
      </c>
      <c r="B228" s="13"/>
      <c r="C228" s="13"/>
      <c r="D228" s="13"/>
      <c r="E228" s="13"/>
      <c r="F228" s="13"/>
      <c r="G228" s="13"/>
      <c r="H228" s="13"/>
      <c r="I228" s="13"/>
      <c r="J228" s="13"/>
      <c r="K228" s="13">
        <f t="shared" si="27"/>
        <v>0</v>
      </c>
      <c r="L228" s="20"/>
    </row>
    <row r="229" spans="1:12" ht="12.75">
      <c r="A229" s="47" t="s">
        <v>127</v>
      </c>
      <c r="B229" s="13"/>
      <c r="C229" s="13"/>
      <c r="D229" s="13">
        <v>2</v>
      </c>
      <c r="E229" s="13"/>
      <c r="F229" s="13"/>
      <c r="G229" s="13"/>
      <c r="H229" s="13"/>
      <c r="I229" s="13"/>
      <c r="J229" s="13">
        <v>1</v>
      </c>
      <c r="K229" s="13">
        <f t="shared" si="27"/>
        <v>3</v>
      </c>
      <c r="L229" s="20"/>
    </row>
    <row r="230" spans="1:12" ht="12.75">
      <c r="A230" s="47" t="s">
        <v>128</v>
      </c>
      <c r="B230" s="13"/>
      <c r="C230" s="13"/>
      <c r="D230" s="13"/>
      <c r="E230" s="13"/>
      <c r="F230" s="13"/>
      <c r="G230" s="13"/>
      <c r="H230" s="13"/>
      <c r="I230" s="13"/>
      <c r="J230" s="13"/>
      <c r="K230" s="13">
        <f t="shared" si="27"/>
        <v>0</v>
      </c>
      <c r="L230" s="20"/>
    </row>
    <row r="231" spans="1:12" ht="12.75">
      <c r="A231" s="47" t="s">
        <v>129</v>
      </c>
      <c r="B231" s="13"/>
      <c r="C231" s="13">
        <v>3</v>
      </c>
      <c r="D231" s="13">
        <v>2</v>
      </c>
      <c r="E231" s="13"/>
      <c r="F231" s="13"/>
      <c r="G231" s="13">
        <v>2</v>
      </c>
      <c r="H231" s="13"/>
      <c r="I231" s="13">
        <v>1</v>
      </c>
      <c r="J231" s="13">
        <v>1</v>
      </c>
      <c r="K231" s="13">
        <f t="shared" si="27"/>
        <v>9</v>
      </c>
      <c r="L231" s="20"/>
    </row>
    <row r="232" spans="1:12" ht="12.75">
      <c r="A232" s="47" t="s">
        <v>130</v>
      </c>
      <c r="B232" s="13"/>
      <c r="C232" s="13"/>
      <c r="D232" s="13"/>
      <c r="E232" s="13"/>
      <c r="F232" s="13"/>
      <c r="G232" s="13"/>
      <c r="H232" s="13"/>
      <c r="I232" s="13"/>
      <c r="J232" s="13"/>
      <c r="K232" s="13">
        <f t="shared" si="27"/>
        <v>0</v>
      </c>
      <c r="L232" s="20"/>
    </row>
    <row r="233" spans="1:12" ht="12.75">
      <c r="A233" s="47" t="s">
        <v>131</v>
      </c>
      <c r="B233" s="13"/>
      <c r="C233" s="13">
        <v>3</v>
      </c>
      <c r="D233" s="13"/>
      <c r="E233" s="13"/>
      <c r="F233" s="13"/>
      <c r="G233" s="13"/>
      <c r="H233" s="13"/>
      <c r="I233" s="13"/>
      <c r="J233" s="13"/>
      <c r="K233" s="13">
        <f t="shared" si="27"/>
        <v>3</v>
      </c>
      <c r="L233" s="20"/>
    </row>
    <row r="234" spans="1:12" ht="12.75">
      <c r="A234" s="47" t="s">
        <v>132</v>
      </c>
      <c r="B234" s="13"/>
      <c r="C234" s="13"/>
      <c r="D234" s="13">
        <v>1</v>
      </c>
      <c r="E234" s="13"/>
      <c r="F234" s="13"/>
      <c r="G234" s="13"/>
      <c r="H234" s="13"/>
      <c r="I234" s="13">
        <v>1</v>
      </c>
      <c r="J234" s="13"/>
      <c r="K234" s="13">
        <f t="shared" si="27"/>
        <v>2</v>
      </c>
      <c r="L234" s="20"/>
    </row>
    <row r="235" spans="1:12" ht="12.75">
      <c r="A235" s="47" t="s">
        <v>133</v>
      </c>
      <c r="B235" s="13"/>
      <c r="C235" s="13"/>
      <c r="D235" s="13"/>
      <c r="E235" s="13"/>
      <c r="F235" s="13"/>
      <c r="G235" s="13"/>
      <c r="H235" s="13"/>
      <c r="I235" s="13"/>
      <c r="J235" s="13">
        <v>1</v>
      </c>
      <c r="K235" s="13">
        <f t="shared" si="27"/>
        <v>1</v>
      </c>
      <c r="L235" s="20"/>
    </row>
    <row r="236" spans="1:12" ht="12.75">
      <c r="A236" s="47" t="s">
        <v>134</v>
      </c>
      <c r="B236" s="13">
        <v>13</v>
      </c>
      <c r="C236" s="13">
        <v>16</v>
      </c>
      <c r="D236" s="13">
        <v>22</v>
      </c>
      <c r="E236" s="13">
        <v>15</v>
      </c>
      <c r="F236" s="13">
        <v>18</v>
      </c>
      <c r="G236" s="13">
        <v>17</v>
      </c>
      <c r="H236" s="13"/>
      <c r="I236" s="13">
        <v>17</v>
      </c>
      <c r="J236" s="13">
        <v>23</v>
      </c>
      <c r="K236" s="13">
        <f t="shared" si="27"/>
        <v>141</v>
      </c>
      <c r="L236" s="20"/>
    </row>
    <row r="237" spans="1:12" ht="12.75">
      <c r="A237" s="42" t="s">
        <v>33</v>
      </c>
      <c r="B237" s="13">
        <f aca="true" t="shared" si="28" ref="B237:J237">SUM(B218:B236)</f>
        <v>56</v>
      </c>
      <c r="C237" s="13">
        <f t="shared" si="28"/>
        <v>83</v>
      </c>
      <c r="D237" s="13">
        <f t="shared" si="28"/>
        <v>72</v>
      </c>
      <c r="E237" s="13">
        <f t="shared" si="28"/>
        <v>79</v>
      </c>
      <c r="F237" s="13">
        <f t="shared" si="28"/>
        <v>102</v>
      </c>
      <c r="G237" s="13">
        <f t="shared" si="28"/>
        <v>93</v>
      </c>
      <c r="H237" s="13">
        <f t="shared" si="28"/>
        <v>79</v>
      </c>
      <c r="I237" s="13">
        <f t="shared" si="28"/>
        <v>70</v>
      </c>
      <c r="J237" s="13">
        <f t="shared" si="28"/>
        <v>83</v>
      </c>
      <c r="K237" s="13">
        <f t="shared" si="27"/>
        <v>717</v>
      </c>
      <c r="L237" s="20"/>
    </row>
    <row r="238" ht="12.75">
      <c r="L238" s="20"/>
    </row>
    <row r="239" ht="12.75">
      <c r="L239" s="20"/>
    </row>
    <row r="240" ht="12.75">
      <c r="L240" s="20"/>
    </row>
    <row r="241" spans="1:12" ht="12.75">
      <c r="A241" s="44" t="s">
        <v>35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1:12" ht="12.75">
      <c r="A242" s="45" t="s">
        <v>32</v>
      </c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20"/>
    </row>
    <row r="243" spans="1:12" ht="12.75">
      <c r="A243" s="46" t="s">
        <v>135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20"/>
    </row>
    <row r="244" spans="1:12" ht="12.75">
      <c r="A244" s="31" t="s">
        <v>5</v>
      </c>
      <c r="B244" s="13" t="s">
        <v>6</v>
      </c>
      <c r="C244" s="13" t="s">
        <v>7</v>
      </c>
      <c r="D244" s="13" t="s">
        <v>8</v>
      </c>
      <c r="E244" s="13" t="s">
        <v>9</v>
      </c>
      <c r="F244" s="13" t="s">
        <v>10</v>
      </c>
      <c r="G244" s="13" t="s">
        <v>11</v>
      </c>
      <c r="H244" s="13" t="s">
        <v>12</v>
      </c>
      <c r="I244" s="13" t="s">
        <v>13</v>
      </c>
      <c r="J244" s="13" t="s">
        <v>14</v>
      </c>
      <c r="K244" s="13" t="s">
        <v>1</v>
      </c>
      <c r="L244" s="20"/>
    </row>
    <row r="245" spans="1:12" ht="12.75">
      <c r="A245" s="47" t="s">
        <v>136</v>
      </c>
      <c r="B245" s="13"/>
      <c r="C245" s="13"/>
      <c r="D245" s="13">
        <v>6</v>
      </c>
      <c r="E245" s="13"/>
      <c r="F245" s="13">
        <v>1</v>
      </c>
      <c r="G245" s="13">
        <v>2</v>
      </c>
      <c r="H245" s="13">
        <v>1</v>
      </c>
      <c r="I245" s="13"/>
      <c r="J245" s="13"/>
      <c r="K245" s="13">
        <f aca="true" t="shared" si="29" ref="K245:K264">SUM(B245:J245)</f>
        <v>10</v>
      </c>
      <c r="L245" s="48"/>
    </row>
    <row r="246" spans="1:12" ht="12.75">
      <c r="A246" s="47" t="s">
        <v>137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>
        <f t="shared" si="29"/>
        <v>0</v>
      </c>
      <c r="L246" s="20"/>
    </row>
    <row r="247" spans="1:12" ht="12.75">
      <c r="A247" s="47" t="s">
        <v>138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>
        <f t="shared" si="29"/>
        <v>0</v>
      </c>
      <c r="L247" s="20"/>
    </row>
    <row r="248" spans="1:12" ht="12.75">
      <c r="A248" s="47" t="s">
        <v>139</v>
      </c>
      <c r="B248" s="13"/>
      <c r="C248" s="13"/>
      <c r="D248" s="13"/>
      <c r="E248" s="13"/>
      <c r="F248" s="13"/>
      <c r="G248" s="13"/>
      <c r="H248" s="13"/>
      <c r="I248" s="13"/>
      <c r="J248" s="13"/>
      <c r="K248" s="13">
        <f t="shared" si="29"/>
        <v>0</v>
      </c>
      <c r="L248" s="20"/>
    </row>
    <row r="249" spans="1:12" ht="12.75">
      <c r="A249" s="47" t="s">
        <v>140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>
        <f t="shared" si="29"/>
        <v>0</v>
      </c>
      <c r="L249" s="20"/>
    </row>
    <row r="250" spans="1:12" ht="12.75">
      <c r="A250" s="47" t="s">
        <v>141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>
        <f t="shared" si="29"/>
        <v>0</v>
      </c>
      <c r="L250" s="20"/>
    </row>
    <row r="251" spans="1:12" ht="12.75">
      <c r="A251" s="47" t="s">
        <v>142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>
        <f t="shared" si="29"/>
        <v>0</v>
      </c>
      <c r="L251" s="20"/>
    </row>
    <row r="252" spans="1:12" ht="12.75">
      <c r="A252" s="47" t="s">
        <v>143</v>
      </c>
      <c r="B252" s="13"/>
      <c r="C252" s="13"/>
      <c r="D252" s="13"/>
      <c r="E252" s="13"/>
      <c r="F252" s="13"/>
      <c r="G252" s="13"/>
      <c r="H252" s="13"/>
      <c r="I252" s="13"/>
      <c r="J252" s="13"/>
      <c r="K252" s="13">
        <f t="shared" si="29"/>
        <v>0</v>
      </c>
      <c r="L252" s="20"/>
    </row>
    <row r="253" spans="1:12" ht="12.75">
      <c r="A253" s="47" t="s">
        <v>144</v>
      </c>
      <c r="B253" s="13"/>
      <c r="C253" s="13"/>
      <c r="D253" s="13"/>
      <c r="E253" s="13"/>
      <c r="F253" s="13"/>
      <c r="G253" s="13"/>
      <c r="H253" s="13"/>
      <c r="I253" s="13"/>
      <c r="J253" s="13"/>
      <c r="K253" s="13">
        <f t="shared" si="29"/>
        <v>0</v>
      </c>
      <c r="L253" s="20"/>
    </row>
    <row r="254" spans="1:12" ht="12.75">
      <c r="A254" s="47" t="s">
        <v>145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>
        <f t="shared" si="29"/>
        <v>0</v>
      </c>
      <c r="L254" s="20"/>
    </row>
    <row r="255" spans="1:12" ht="12.75">
      <c r="A255" s="47" t="s">
        <v>146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>
        <f t="shared" si="29"/>
        <v>0</v>
      </c>
      <c r="L255" s="20"/>
    </row>
    <row r="256" spans="1:12" ht="12.75">
      <c r="A256" s="47" t="s">
        <v>147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>
        <f t="shared" si="29"/>
        <v>0</v>
      </c>
      <c r="L256" s="20"/>
    </row>
    <row r="257" spans="1:12" ht="12.75">
      <c r="A257" s="47" t="s">
        <v>148</v>
      </c>
      <c r="B257" s="13"/>
      <c r="C257" s="13"/>
      <c r="D257" s="13"/>
      <c r="E257" s="13"/>
      <c r="F257" s="13"/>
      <c r="G257" s="13"/>
      <c r="H257" s="13"/>
      <c r="I257" s="13"/>
      <c r="J257" s="13"/>
      <c r="K257" s="13">
        <f t="shared" si="29"/>
        <v>0</v>
      </c>
      <c r="L257" s="20"/>
    </row>
    <row r="258" spans="1:12" ht="12.75">
      <c r="A258" s="47" t="s">
        <v>149</v>
      </c>
      <c r="B258" s="13"/>
      <c r="C258" s="13"/>
      <c r="D258" s="13"/>
      <c r="E258" s="13"/>
      <c r="F258" s="13"/>
      <c r="G258" s="13"/>
      <c r="H258" s="13"/>
      <c r="I258" s="13"/>
      <c r="J258" s="13"/>
      <c r="K258" s="13">
        <f t="shared" si="29"/>
        <v>0</v>
      </c>
      <c r="L258" s="20"/>
    </row>
    <row r="259" spans="1:12" ht="12.75">
      <c r="A259" s="47" t="s">
        <v>150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>
        <f t="shared" si="29"/>
        <v>0</v>
      </c>
      <c r="L259" s="20"/>
    </row>
    <row r="260" spans="1:12" ht="12.75">
      <c r="A260" s="47" t="s">
        <v>151</v>
      </c>
      <c r="B260" s="13"/>
      <c r="C260" s="13"/>
      <c r="D260" s="13"/>
      <c r="E260" s="13"/>
      <c r="F260" s="13"/>
      <c r="G260" s="13"/>
      <c r="H260" s="13"/>
      <c r="I260" s="13"/>
      <c r="J260" s="13"/>
      <c r="K260" s="13">
        <f t="shared" si="29"/>
        <v>0</v>
      </c>
      <c r="L260" s="20"/>
    </row>
    <row r="261" spans="1:12" ht="12.75">
      <c r="A261" s="47" t="s">
        <v>152</v>
      </c>
      <c r="B261" s="13"/>
      <c r="C261" s="13"/>
      <c r="D261" s="13"/>
      <c r="E261" s="13"/>
      <c r="F261" s="13"/>
      <c r="G261" s="13">
        <v>2</v>
      </c>
      <c r="H261" s="13"/>
      <c r="I261" s="13"/>
      <c r="J261" s="13"/>
      <c r="K261" s="13">
        <f t="shared" si="29"/>
        <v>2</v>
      </c>
      <c r="L261" s="20"/>
    </row>
    <row r="262" spans="1:12" ht="12.75">
      <c r="A262" s="47" t="s">
        <v>153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>
        <f t="shared" si="29"/>
        <v>0</v>
      </c>
      <c r="L262" s="20"/>
    </row>
    <row r="263" spans="1:12" ht="12.75">
      <c r="A263" s="47" t="s">
        <v>154</v>
      </c>
      <c r="B263" s="13"/>
      <c r="C263" s="13"/>
      <c r="D263" s="13"/>
      <c r="E263" s="13"/>
      <c r="F263" s="13"/>
      <c r="G263" s="13"/>
      <c r="H263" s="13"/>
      <c r="I263" s="13"/>
      <c r="J263" s="13"/>
      <c r="K263" s="13">
        <f t="shared" si="29"/>
        <v>0</v>
      </c>
      <c r="L263" s="20"/>
    </row>
    <row r="264" spans="1:12" ht="12.75">
      <c r="A264" s="42" t="s">
        <v>33</v>
      </c>
      <c r="B264" s="13">
        <f aca="true" t="shared" si="30" ref="B264:J264">SUM(B245:B263)</f>
        <v>0</v>
      </c>
      <c r="C264" s="13">
        <f t="shared" si="30"/>
        <v>0</v>
      </c>
      <c r="D264" s="13">
        <f t="shared" si="30"/>
        <v>6</v>
      </c>
      <c r="E264" s="13">
        <f t="shared" si="30"/>
        <v>0</v>
      </c>
      <c r="F264" s="13">
        <f t="shared" si="30"/>
        <v>1</v>
      </c>
      <c r="G264" s="13">
        <f t="shared" si="30"/>
        <v>4</v>
      </c>
      <c r="H264" s="13">
        <f t="shared" si="30"/>
        <v>1</v>
      </c>
      <c r="I264" s="13">
        <f t="shared" si="30"/>
        <v>0</v>
      </c>
      <c r="J264" s="13">
        <f t="shared" si="30"/>
        <v>0</v>
      </c>
      <c r="K264" s="13">
        <f t="shared" si="29"/>
        <v>12</v>
      </c>
      <c r="L264" s="20"/>
    </row>
    <row r="265" ht="12.75">
      <c r="L265" s="20"/>
    </row>
    <row r="266" ht="12.75">
      <c r="L266" s="20"/>
    </row>
    <row r="267" spans="1:12" ht="12.75">
      <c r="A267" s="44" t="s">
        <v>35</v>
      </c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1:12" ht="12.75">
      <c r="A268" s="45" t="s">
        <v>32</v>
      </c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20"/>
    </row>
    <row r="269" spans="1:12" ht="12.75">
      <c r="A269" s="46" t="s">
        <v>155</v>
      </c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20"/>
    </row>
    <row r="270" spans="1:12" ht="12.75">
      <c r="A270" s="31" t="s">
        <v>5</v>
      </c>
      <c r="B270" s="13" t="s">
        <v>6</v>
      </c>
      <c r="C270" s="13" t="s">
        <v>7</v>
      </c>
      <c r="D270" s="13" t="s">
        <v>8</v>
      </c>
      <c r="E270" s="13" t="s">
        <v>9</v>
      </c>
      <c r="F270" s="13" t="s">
        <v>10</v>
      </c>
      <c r="G270" s="13" t="s">
        <v>11</v>
      </c>
      <c r="H270" s="13" t="s">
        <v>12</v>
      </c>
      <c r="I270" s="13" t="s">
        <v>13</v>
      </c>
      <c r="J270" s="13" t="s">
        <v>14</v>
      </c>
      <c r="K270" s="13" t="s">
        <v>1</v>
      </c>
      <c r="L270" s="20"/>
    </row>
    <row r="271" spans="1:12" ht="12.75">
      <c r="A271" s="47" t="s">
        <v>156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>
        <f aca="true" t="shared" si="31" ref="K271:K292">SUM(B271:J271)</f>
        <v>0</v>
      </c>
      <c r="L271" s="48"/>
    </row>
    <row r="272" spans="1:12" ht="12.75">
      <c r="A272" s="47" t="s">
        <v>157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>
        <f t="shared" si="31"/>
        <v>0</v>
      </c>
      <c r="L272" s="20"/>
    </row>
    <row r="273" spans="1:12" ht="12.75">
      <c r="A273" s="47" t="s">
        <v>158</v>
      </c>
      <c r="B273" s="13"/>
      <c r="C273" s="13"/>
      <c r="D273" s="13"/>
      <c r="E273" s="13"/>
      <c r="F273" s="13"/>
      <c r="G273" s="13"/>
      <c r="H273" s="13"/>
      <c r="I273" s="13"/>
      <c r="J273" s="13"/>
      <c r="K273" s="13">
        <f t="shared" si="31"/>
        <v>0</v>
      </c>
      <c r="L273" s="20"/>
    </row>
    <row r="274" spans="1:12" ht="12.75">
      <c r="A274" s="47" t="s">
        <v>159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>
        <f t="shared" si="31"/>
        <v>0</v>
      </c>
      <c r="L274" s="20"/>
    </row>
    <row r="275" spans="1:12" ht="12.75">
      <c r="A275" s="47" t="s">
        <v>160</v>
      </c>
      <c r="B275" s="13"/>
      <c r="C275" s="13"/>
      <c r="D275" s="13"/>
      <c r="E275" s="13"/>
      <c r="F275" s="13"/>
      <c r="G275" s="13"/>
      <c r="H275" s="13"/>
      <c r="I275" s="13"/>
      <c r="J275" s="13"/>
      <c r="K275" s="13">
        <f t="shared" si="31"/>
        <v>0</v>
      </c>
      <c r="L275" s="20"/>
    </row>
    <row r="276" spans="1:12" ht="12.75">
      <c r="A276" s="47" t="s">
        <v>161</v>
      </c>
      <c r="B276" s="13"/>
      <c r="C276" s="13"/>
      <c r="D276" s="13"/>
      <c r="E276" s="13"/>
      <c r="F276" s="13"/>
      <c r="G276" s="13"/>
      <c r="H276" s="13"/>
      <c r="I276" s="13"/>
      <c r="J276" s="13"/>
      <c r="K276" s="13">
        <f t="shared" si="31"/>
        <v>0</v>
      </c>
      <c r="L276" s="20"/>
    </row>
    <row r="277" spans="1:12" ht="12.75">
      <c r="A277" s="47" t="s">
        <v>162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>
        <f t="shared" si="31"/>
        <v>0</v>
      </c>
      <c r="L277" s="20"/>
    </row>
    <row r="278" spans="1:12" ht="12.75">
      <c r="A278" s="47" t="s">
        <v>163</v>
      </c>
      <c r="B278" s="13"/>
      <c r="C278" s="13"/>
      <c r="D278" s="13"/>
      <c r="E278" s="13"/>
      <c r="F278" s="13"/>
      <c r="G278" s="13"/>
      <c r="H278" s="13"/>
      <c r="I278" s="13"/>
      <c r="J278" s="13"/>
      <c r="K278" s="13">
        <f t="shared" si="31"/>
        <v>0</v>
      </c>
      <c r="L278" s="20"/>
    </row>
    <row r="279" spans="1:12" ht="12.75">
      <c r="A279" s="47" t="s">
        <v>164</v>
      </c>
      <c r="B279" s="13"/>
      <c r="C279" s="13"/>
      <c r="D279" s="13"/>
      <c r="E279" s="13"/>
      <c r="F279" s="13"/>
      <c r="G279" s="13"/>
      <c r="H279" s="13"/>
      <c r="I279" s="13"/>
      <c r="J279" s="13"/>
      <c r="K279" s="13">
        <f t="shared" si="31"/>
        <v>0</v>
      </c>
      <c r="L279" s="20"/>
    </row>
    <row r="280" spans="1:12" ht="12.75">
      <c r="A280" s="47" t="s">
        <v>165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>
        <f t="shared" si="31"/>
        <v>0</v>
      </c>
      <c r="L280" s="20"/>
    </row>
    <row r="281" spans="1:12" ht="12.75">
      <c r="A281" s="42"/>
      <c r="B281" s="13"/>
      <c r="C281" s="13"/>
      <c r="D281" s="13"/>
      <c r="E281" s="13"/>
      <c r="F281" s="13"/>
      <c r="G281" s="13"/>
      <c r="H281" s="13"/>
      <c r="I281" s="13"/>
      <c r="J281" s="13"/>
      <c r="K281" s="13">
        <f t="shared" si="31"/>
        <v>0</v>
      </c>
      <c r="L281" s="20"/>
    </row>
    <row r="282" spans="1:12" ht="12.75">
      <c r="A282" s="42"/>
      <c r="B282" s="13"/>
      <c r="C282" s="13"/>
      <c r="D282" s="13"/>
      <c r="E282" s="13"/>
      <c r="F282" s="13"/>
      <c r="G282" s="13"/>
      <c r="H282" s="13"/>
      <c r="I282" s="13"/>
      <c r="J282" s="13"/>
      <c r="K282" s="13">
        <f t="shared" si="31"/>
        <v>0</v>
      </c>
      <c r="L282" s="20"/>
    </row>
    <row r="283" spans="1:12" ht="12.75">
      <c r="A283" s="42"/>
      <c r="B283" s="13"/>
      <c r="C283" s="13"/>
      <c r="D283" s="13"/>
      <c r="E283" s="13"/>
      <c r="F283" s="13"/>
      <c r="G283" s="13"/>
      <c r="H283" s="13"/>
      <c r="I283" s="13"/>
      <c r="J283" s="13"/>
      <c r="K283" s="13">
        <f t="shared" si="31"/>
        <v>0</v>
      </c>
      <c r="L283" s="20"/>
    </row>
    <row r="284" spans="1:12" ht="12.75">
      <c r="A284" s="42"/>
      <c r="B284" s="13"/>
      <c r="C284" s="13"/>
      <c r="D284" s="13"/>
      <c r="E284" s="13"/>
      <c r="F284" s="13"/>
      <c r="G284" s="13"/>
      <c r="H284" s="13"/>
      <c r="I284" s="13"/>
      <c r="J284" s="13"/>
      <c r="K284" s="13">
        <f t="shared" si="31"/>
        <v>0</v>
      </c>
      <c r="L284" s="20"/>
    </row>
    <row r="285" spans="1:12" ht="12.75">
      <c r="A285" s="42"/>
      <c r="B285" s="13"/>
      <c r="C285" s="13"/>
      <c r="D285" s="13"/>
      <c r="E285" s="13"/>
      <c r="F285" s="13"/>
      <c r="G285" s="13"/>
      <c r="H285" s="13"/>
      <c r="I285" s="13"/>
      <c r="J285" s="13"/>
      <c r="K285" s="13">
        <f t="shared" si="31"/>
        <v>0</v>
      </c>
      <c r="L285" s="20"/>
    </row>
    <row r="286" spans="1:12" ht="12.75">
      <c r="A286" s="42"/>
      <c r="B286" s="13"/>
      <c r="C286" s="13"/>
      <c r="D286" s="13"/>
      <c r="E286" s="13"/>
      <c r="F286" s="13"/>
      <c r="G286" s="13"/>
      <c r="H286" s="13"/>
      <c r="I286" s="13"/>
      <c r="J286" s="13"/>
      <c r="K286" s="13">
        <f t="shared" si="31"/>
        <v>0</v>
      </c>
      <c r="L286" s="20"/>
    </row>
    <row r="287" spans="1:12" ht="12.75">
      <c r="A287" s="42"/>
      <c r="B287" s="13"/>
      <c r="C287" s="13"/>
      <c r="D287" s="13"/>
      <c r="E287" s="13"/>
      <c r="F287" s="13"/>
      <c r="G287" s="13"/>
      <c r="H287" s="13"/>
      <c r="I287" s="13"/>
      <c r="J287" s="13"/>
      <c r="K287" s="13">
        <f t="shared" si="31"/>
        <v>0</v>
      </c>
      <c r="L287" s="20"/>
    </row>
    <row r="288" spans="1:12" ht="12.75">
      <c r="A288" s="42"/>
      <c r="B288" s="13"/>
      <c r="C288" s="13"/>
      <c r="D288" s="13"/>
      <c r="E288" s="13"/>
      <c r="F288" s="13"/>
      <c r="G288" s="13"/>
      <c r="H288" s="13"/>
      <c r="I288" s="13"/>
      <c r="J288" s="13"/>
      <c r="K288" s="13">
        <f t="shared" si="31"/>
        <v>0</v>
      </c>
      <c r="L288" s="20"/>
    </row>
    <row r="289" spans="1:12" ht="12.75">
      <c r="A289" s="42"/>
      <c r="B289" s="13"/>
      <c r="C289" s="13"/>
      <c r="D289" s="13"/>
      <c r="E289" s="13"/>
      <c r="F289" s="13"/>
      <c r="G289" s="13"/>
      <c r="H289" s="13"/>
      <c r="I289" s="13"/>
      <c r="J289" s="13"/>
      <c r="K289" s="13">
        <f t="shared" si="31"/>
        <v>0</v>
      </c>
      <c r="L289" s="20"/>
    </row>
    <row r="290" spans="1:12" ht="12.75">
      <c r="A290" s="42"/>
      <c r="B290" s="13"/>
      <c r="C290" s="13"/>
      <c r="D290" s="13"/>
      <c r="E290" s="13"/>
      <c r="F290" s="13"/>
      <c r="G290" s="13"/>
      <c r="H290" s="13"/>
      <c r="I290" s="13"/>
      <c r="J290" s="13"/>
      <c r="K290" s="13">
        <f t="shared" si="31"/>
        <v>0</v>
      </c>
      <c r="L290" s="20"/>
    </row>
    <row r="291" spans="1:12" ht="12.75">
      <c r="A291" s="42"/>
      <c r="B291" s="13"/>
      <c r="C291" s="13"/>
      <c r="D291" s="13"/>
      <c r="E291" s="13"/>
      <c r="F291" s="13"/>
      <c r="G291" s="13"/>
      <c r="H291" s="13"/>
      <c r="I291" s="13"/>
      <c r="J291" s="13"/>
      <c r="K291" s="13">
        <f t="shared" si="31"/>
        <v>0</v>
      </c>
      <c r="L291" s="20"/>
    </row>
    <row r="292" spans="1:12" ht="12.75">
      <c r="A292" s="42" t="s">
        <v>33</v>
      </c>
      <c r="B292" s="13">
        <f>SUM(B271:B291)</f>
        <v>0</v>
      </c>
      <c r="C292" s="13">
        <f aca="true" t="shared" si="32" ref="C292:J292">SUM(C271:C291)</f>
        <v>0</v>
      </c>
      <c r="D292" s="13">
        <f t="shared" si="32"/>
        <v>0</v>
      </c>
      <c r="E292" s="13">
        <f t="shared" si="32"/>
        <v>0</v>
      </c>
      <c r="F292" s="13">
        <f t="shared" si="32"/>
        <v>0</v>
      </c>
      <c r="G292" s="13">
        <f t="shared" si="32"/>
        <v>0</v>
      </c>
      <c r="H292" s="13">
        <f t="shared" si="32"/>
        <v>0</v>
      </c>
      <c r="I292" s="13">
        <f t="shared" si="32"/>
        <v>0</v>
      </c>
      <c r="J292" s="13">
        <f t="shared" si="32"/>
        <v>0</v>
      </c>
      <c r="K292" s="13">
        <f t="shared" si="31"/>
        <v>0</v>
      </c>
      <c r="L292" s="20"/>
    </row>
    <row r="293" ht="12.75">
      <c r="L293" s="20"/>
    </row>
    <row r="294" ht="12.75">
      <c r="L294" s="20"/>
    </row>
    <row r="295" spans="1:12" ht="12.75">
      <c r="A295" s="44" t="s">
        <v>35</v>
      </c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1:12" ht="12.75">
      <c r="A296" s="45" t="s">
        <v>32</v>
      </c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20"/>
    </row>
    <row r="297" spans="1:12" ht="12.75">
      <c r="A297" s="42" t="s">
        <v>166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20"/>
    </row>
    <row r="298" spans="1:12" ht="12.75">
      <c r="A298" s="31" t="s">
        <v>5</v>
      </c>
      <c r="B298" s="13" t="s">
        <v>6</v>
      </c>
      <c r="C298" s="13" t="s">
        <v>7</v>
      </c>
      <c r="D298" s="13" t="s">
        <v>8</v>
      </c>
      <c r="E298" s="13" t="s">
        <v>9</v>
      </c>
      <c r="F298" s="13" t="s">
        <v>10</v>
      </c>
      <c r="G298" s="13" t="s">
        <v>11</v>
      </c>
      <c r="H298" s="13" t="s">
        <v>12</v>
      </c>
      <c r="I298" s="13" t="s">
        <v>13</v>
      </c>
      <c r="J298" s="13" t="s">
        <v>14</v>
      </c>
      <c r="K298" s="13" t="s">
        <v>1</v>
      </c>
      <c r="L298" s="20"/>
    </row>
    <row r="299" spans="1:12" ht="12.75">
      <c r="A299" s="47" t="s">
        <v>167</v>
      </c>
      <c r="B299" s="13">
        <v>26</v>
      </c>
      <c r="C299" s="13">
        <v>29</v>
      </c>
      <c r="D299" s="13">
        <v>33</v>
      </c>
      <c r="E299" s="13">
        <v>31</v>
      </c>
      <c r="F299" s="13">
        <v>35</v>
      </c>
      <c r="G299" s="13">
        <v>32</v>
      </c>
      <c r="H299" s="13">
        <v>26</v>
      </c>
      <c r="I299" s="13">
        <v>26</v>
      </c>
      <c r="J299" s="13">
        <v>39</v>
      </c>
      <c r="K299" s="13">
        <f aca="true" t="shared" si="33" ref="K299:K319">SUM(B299:J299)</f>
        <v>277</v>
      </c>
      <c r="L299" s="48"/>
    </row>
    <row r="300" spans="1:12" ht="12.75">
      <c r="A300" s="47" t="s">
        <v>168</v>
      </c>
      <c r="B300" s="13">
        <v>16</v>
      </c>
      <c r="C300" s="13">
        <v>19</v>
      </c>
      <c r="D300" s="13">
        <v>23</v>
      </c>
      <c r="E300" s="13">
        <v>32</v>
      </c>
      <c r="F300" s="13">
        <v>31</v>
      </c>
      <c r="G300" s="13">
        <v>17</v>
      </c>
      <c r="H300" s="13">
        <v>27</v>
      </c>
      <c r="I300" s="13">
        <v>19</v>
      </c>
      <c r="J300" s="13">
        <v>25</v>
      </c>
      <c r="K300" s="13">
        <f t="shared" si="33"/>
        <v>209</v>
      </c>
      <c r="L300" s="20"/>
    </row>
    <row r="301" spans="1:12" ht="12.75">
      <c r="A301" s="47" t="s">
        <v>169</v>
      </c>
      <c r="B301" s="13">
        <v>6</v>
      </c>
      <c r="C301" s="13">
        <v>2</v>
      </c>
      <c r="D301" s="13">
        <v>3</v>
      </c>
      <c r="E301" s="13">
        <v>3</v>
      </c>
      <c r="F301" s="13">
        <v>8</v>
      </c>
      <c r="G301" s="13">
        <v>11</v>
      </c>
      <c r="H301" s="13">
        <v>4</v>
      </c>
      <c r="I301" s="13">
        <v>10</v>
      </c>
      <c r="J301" s="13">
        <v>10</v>
      </c>
      <c r="K301" s="13">
        <f t="shared" si="33"/>
        <v>57</v>
      </c>
      <c r="L301" s="20"/>
    </row>
    <row r="302" spans="1:12" ht="12.75">
      <c r="A302" s="47" t="s">
        <v>170</v>
      </c>
      <c r="B302" s="13">
        <v>13</v>
      </c>
      <c r="C302" s="13">
        <v>7</v>
      </c>
      <c r="D302" s="13">
        <v>7</v>
      </c>
      <c r="E302" s="13">
        <v>10</v>
      </c>
      <c r="F302" s="13">
        <v>14</v>
      </c>
      <c r="G302" s="13">
        <v>11</v>
      </c>
      <c r="H302" s="13">
        <v>12</v>
      </c>
      <c r="I302" s="13">
        <v>6</v>
      </c>
      <c r="J302" s="13">
        <v>6</v>
      </c>
      <c r="K302" s="13">
        <f t="shared" si="33"/>
        <v>86</v>
      </c>
      <c r="L302" s="20"/>
    </row>
    <row r="303" spans="1:12" ht="12.75">
      <c r="A303" s="47" t="s">
        <v>171</v>
      </c>
      <c r="B303" s="13"/>
      <c r="C303" s="13"/>
      <c r="D303" s="13"/>
      <c r="E303" s="13"/>
      <c r="F303" s="13"/>
      <c r="G303" s="13"/>
      <c r="H303" s="13">
        <v>1</v>
      </c>
      <c r="I303" s="13"/>
      <c r="J303" s="13"/>
      <c r="K303" s="13">
        <f t="shared" si="33"/>
        <v>1</v>
      </c>
      <c r="L303" s="20"/>
    </row>
    <row r="304" spans="1:12" ht="12.75">
      <c r="A304" s="47" t="s">
        <v>172</v>
      </c>
      <c r="B304" s="13"/>
      <c r="C304" s="13"/>
      <c r="D304" s="13"/>
      <c r="E304" s="13"/>
      <c r="F304" s="13">
        <v>1</v>
      </c>
      <c r="G304" s="13"/>
      <c r="H304" s="13">
        <v>2</v>
      </c>
      <c r="I304" s="13"/>
      <c r="J304" s="13"/>
      <c r="K304" s="13">
        <f t="shared" si="33"/>
        <v>3</v>
      </c>
      <c r="L304" s="20"/>
    </row>
    <row r="305" spans="1:12" ht="12.75">
      <c r="A305" s="47" t="s">
        <v>173</v>
      </c>
      <c r="B305" s="13"/>
      <c r="C305" s="13"/>
      <c r="D305" s="13"/>
      <c r="E305" s="13"/>
      <c r="F305" s="13"/>
      <c r="G305" s="13"/>
      <c r="H305" s="13">
        <v>5</v>
      </c>
      <c r="I305" s="13"/>
      <c r="J305" s="13"/>
      <c r="K305" s="13">
        <f t="shared" si="33"/>
        <v>5</v>
      </c>
      <c r="L305" s="20"/>
    </row>
    <row r="306" spans="1:12" ht="12.75">
      <c r="A306" s="47" t="s">
        <v>174</v>
      </c>
      <c r="B306" s="13"/>
      <c r="C306" s="13"/>
      <c r="D306" s="13"/>
      <c r="E306" s="13"/>
      <c r="F306" s="13"/>
      <c r="G306" s="13"/>
      <c r="H306" s="13" t="s">
        <v>450</v>
      </c>
      <c r="I306" s="13"/>
      <c r="J306" s="13"/>
      <c r="K306" s="13">
        <f t="shared" si="33"/>
        <v>0</v>
      </c>
      <c r="L306" s="20"/>
    </row>
    <row r="307" spans="1:12" ht="12.75">
      <c r="A307" s="47" t="s">
        <v>175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>
        <f t="shared" si="33"/>
        <v>0</v>
      </c>
      <c r="L307" s="20"/>
    </row>
    <row r="308" spans="1:12" ht="12.75">
      <c r="A308" s="47" t="s">
        <v>176</v>
      </c>
      <c r="B308" s="13"/>
      <c r="C308" s="13"/>
      <c r="D308" s="13"/>
      <c r="E308" s="13"/>
      <c r="F308" s="13"/>
      <c r="G308" s="13"/>
      <c r="H308" s="13"/>
      <c r="I308" s="13"/>
      <c r="J308" s="13"/>
      <c r="K308" s="13">
        <f t="shared" si="33"/>
        <v>0</v>
      </c>
      <c r="L308" s="20"/>
    </row>
    <row r="309" spans="1:12" ht="12.75">
      <c r="A309" s="47" t="s">
        <v>177</v>
      </c>
      <c r="B309" s="13"/>
      <c r="C309" s="13"/>
      <c r="D309" s="13"/>
      <c r="E309" s="13"/>
      <c r="F309" s="13"/>
      <c r="G309" s="13">
        <v>1</v>
      </c>
      <c r="H309" s="13"/>
      <c r="I309" s="13"/>
      <c r="J309" s="13"/>
      <c r="K309" s="13">
        <f t="shared" si="33"/>
        <v>1</v>
      </c>
      <c r="L309" s="20"/>
    </row>
    <row r="310" spans="1:12" ht="12.75">
      <c r="A310" s="47" t="s">
        <v>178</v>
      </c>
      <c r="B310" s="13"/>
      <c r="C310" s="13">
        <v>3</v>
      </c>
      <c r="D310" s="13"/>
      <c r="E310" s="13">
        <v>1</v>
      </c>
      <c r="F310" s="13">
        <v>1</v>
      </c>
      <c r="G310" s="13">
        <v>1</v>
      </c>
      <c r="H310" s="13"/>
      <c r="I310" s="13"/>
      <c r="J310" s="13"/>
      <c r="K310" s="13">
        <f t="shared" si="33"/>
        <v>6</v>
      </c>
      <c r="L310" s="20"/>
    </row>
    <row r="311" spans="1:12" ht="12.75">
      <c r="A311" s="47" t="s">
        <v>179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>
        <f t="shared" si="33"/>
        <v>0</v>
      </c>
      <c r="L311" s="20"/>
    </row>
    <row r="312" spans="1:12" ht="12.75">
      <c r="A312" s="47" t="s">
        <v>180</v>
      </c>
      <c r="B312" s="13">
        <v>1</v>
      </c>
      <c r="C312" s="13">
        <v>3</v>
      </c>
      <c r="D312" s="13">
        <v>2</v>
      </c>
      <c r="E312" s="13"/>
      <c r="F312" s="13">
        <v>9</v>
      </c>
      <c r="G312" s="13">
        <v>1</v>
      </c>
      <c r="H312" s="13"/>
      <c r="I312" s="13">
        <v>1</v>
      </c>
      <c r="J312" s="13">
        <v>1</v>
      </c>
      <c r="K312" s="13">
        <f t="shared" si="33"/>
        <v>18</v>
      </c>
      <c r="L312" s="20"/>
    </row>
    <row r="313" spans="1:12" ht="12.75">
      <c r="A313" s="47" t="s">
        <v>181</v>
      </c>
      <c r="B313" s="13"/>
      <c r="C313" s="13"/>
      <c r="D313" s="13"/>
      <c r="E313" s="13"/>
      <c r="F313" s="13"/>
      <c r="G313" s="13"/>
      <c r="H313" s="13"/>
      <c r="I313" s="13" t="s">
        <v>450</v>
      </c>
      <c r="J313" s="13"/>
      <c r="K313" s="13">
        <f t="shared" si="33"/>
        <v>0</v>
      </c>
      <c r="L313" s="20"/>
    </row>
    <row r="314" spans="1:12" ht="12.75">
      <c r="A314" s="47" t="s">
        <v>182</v>
      </c>
      <c r="B314" s="13">
        <v>4</v>
      </c>
      <c r="C314" s="13"/>
      <c r="D314" s="13"/>
      <c r="E314" s="13"/>
      <c r="F314" s="13"/>
      <c r="G314" s="13"/>
      <c r="H314" s="13"/>
      <c r="I314" s="13"/>
      <c r="J314" s="13"/>
      <c r="K314" s="13">
        <f t="shared" si="33"/>
        <v>4</v>
      </c>
      <c r="L314" s="20"/>
    </row>
    <row r="315" spans="1:12" ht="12.75">
      <c r="A315" s="47" t="s">
        <v>183</v>
      </c>
      <c r="B315" s="13"/>
      <c r="C315" s="13"/>
      <c r="D315" s="13"/>
      <c r="E315" s="13"/>
      <c r="F315" s="13"/>
      <c r="G315" s="13"/>
      <c r="H315" s="13"/>
      <c r="I315" s="13"/>
      <c r="J315" s="13"/>
      <c r="K315" s="13">
        <f t="shared" si="33"/>
        <v>0</v>
      </c>
      <c r="L315" s="20"/>
    </row>
    <row r="316" spans="1:12" ht="12.75">
      <c r="A316" s="47" t="s">
        <v>184</v>
      </c>
      <c r="B316" s="13" t="s">
        <v>450</v>
      </c>
      <c r="C316" s="13"/>
      <c r="D316" s="13"/>
      <c r="E316" s="13"/>
      <c r="F316" s="13"/>
      <c r="G316" s="13"/>
      <c r="H316" s="13"/>
      <c r="I316" s="13">
        <v>1</v>
      </c>
      <c r="J316" s="13"/>
      <c r="K316" s="13">
        <f t="shared" si="33"/>
        <v>1</v>
      </c>
      <c r="L316" s="20"/>
    </row>
    <row r="317" spans="1:12" ht="12.75">
      <c r="A317" s="47" t="s">
        <v>185</v>
      </c>
      <c r="B317" s="13">
        <v>4</v>
      </c>
      <c r="C317" s="13">
        <v>2</v>
      </c>
      <c r="D317" s="13">
        <v>18</v>
      </c>
      <c r="E317" s="13">
        <v>8</v>
      </c>
      <c r="F317" s="13">
        <v>8</v>
      </c>
      <c r="G317" s="13">
        <v>3</v>
      </c>
      <c r="H317" s="13"/>
      <c r="I317" s="13">
        <v>3</v>
      </c>
      <c r="J317" s="13">
        <v>10</v>
      </c>
      <c r="K317" s="13">
        <f t="shared" si="33"/>
        <v>56</v>
      </c>
      <c r="L317" s="20"/>
    </row>
    <row r="318" spans="1:12" ht="12.75">
      <c r="A318" s="42"/>
      <c r="B318" s="13"/>
      <c r="C318" s="13"/>
      <c r="D318" s="13"/>
      <c r="E318" s="13"/>
      <c r="F318" s="13"/>
      <c r="G318" s="13"/>
      <c r="H318" s="13"/>
      <c r="I318" s="13"/>
      <c r="J318" s="13"/>
      <c r="K318" s="13">
        <f t="shared" si="33"/>
        <v>0</v>
      </c>
      <c r="L318" s="20"/>
    </row>
    <row r="319" spans="1:12" ht="12.75">
      <c r="A319" s="42"/>
      <c r="B319" s="13"/>
      <c r="C319" s="13"/>
      <c r="D319" s="13"/>
      <c r="E319" s="13"/>
      <c r="F319" s="13"/>
      <c r="G319" s="13"/>
      <c r="H319" s="13"/>
      <c r="I319" s="13"/>
      <c r="J319" s="13"/>
      <c r="K319" s="13">
        <f t="shared" si="33"/>
        <v>0</v>
      </c>
      <c r="L319" s="20"/>
    </row>
    <row r="320" spans="1:12" ht="12.75">
      <c r="A320" s="42" t="s">
        <v>33</v>
      </c>
      <c r="B320" s="13">
        <f>SUM(B299:B319)</f>
        <v>70</v>
      </c>
      <c r="C320" s="13">
        <f aca="true" t="shared" si="34" ref="C320:J320">SUM(C299:C319)</f>
        <v>65</v>
      </c>
      <c r="D320" s="13">
        <f t="shared" si="34"/>
        <v>86</v>
      </c>
      <c r="E320" s="13">
        <f t="shared" si="34"/>
        <v>85</v>
      </c>
      <c r="F320" s="13">
        <f t="shared" si="34"/>
        <v>107</v>
      </c>
      <c r="G320" s="13">
        <f t="shared" si="34"/>
        <v>77</v>
      </c>
      <c r="H320" s="13">
        <f t="shared" si="34"/>
        <v>77</v>
      </c>
      <c r="I320" s="13">
        <f t="shared" si="34"/>
        <v>66</v>
      </c>
      <c r="J320" s="13">
        <f t="shared" si="34"/>
        <v>91</v>
      </c>
      <c r="K320" s="13">
        <f>SUM(K299:K319)</f>
        <v>724</v>
      </c>
      <c r="L320" s="20"/>
    </row>
    <row r="321" ht="12.75">
      <c r="L321" s="20"/>
    </row>
    <row r="322" ht="12.75">
      <c r="L322" s="20"/>
    </row>
    <row r="323" spans="1:12" ht="12.75">
      <c r="A323" s="44" t="s">
        <v>35</v>
      </c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1:12" ht="12.75">
      <c r="A324" s="45" t="s">
        <v>32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20"/>
    </row>
    <row r="325" spans="1:12" ht="12.75">
      <c r="A325" s="46" t="s">
        <v>186</v>
      </c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20"/>
    </row>
    <row r="326" spans="1:12" ht="12.75">
      <c r="A326" s="31" t="s">
        <v>5</v>
      </c>
      <c r="B326" s="13" t="s">
        <v>6</v>
      </c>
      <c r="C326" s="13" t="s">
        <v>7</v>
      </c>
      <c r="D326" s="13" t="s">
        <v>8</v>
      </c>
      <c r="E326" s="13" t="s">
        <v>9</v>
      </c>
      <c r="F326" s="13" t="s">
        <v>10</v>
      </c>
      <c r="G326" s="13" t="s">
        <v>11</v>
      </c>
      <c r="H326" s="13" t="s">
        <v>12</v>
      </c>
      <c r="I326" s="13" t="s">
        <v>13</v>
      </c>
      <c r="J326" s="13" t="s">
        <v>14</v>
      </c>
      <c r="K326" s="13" t="s">
        <v>1</v>
      </c>
      <c r="L326" s="20"/>
    </row>
    <row r="327" spans="1:12" ht="12.75">
      <c r="A327" s="47" t="s">
        <v>187</v>
      </c>
      <c r="B327" s="13"/>
      <c r="C327" s="13">
        <v>1</v>
      </c>
      <c r="D327" s="13">
        <v>3</v>
      </c>
      <c r="E327" s="13">
        <v>1</v>
      </c>
      <c r="F327" s="13">
        <v>2</v>
      </c>
      <c r="G327" s="13">
        <v>1</v>
      </c>
      <c r="H327" s="13">
        <v>1</v>
      </c>
      <c r="I327" s="13">
        <v>1</v>
      </c>
      <c r="J327" s="13"/>
      <c r="K327" s="13">
        <f aca="true" t="shared" si="35" ref="K327:K348">SUM(B327:J327)</f>
        <v>10</v>
      </c>
      <c r="L327" s="48"/>
    </row>
    <row r="328" spans="1:12" ht="12.75">
      <c r="A328" s="47" t="s">
        <v>188</v>
      </c>
      <c r="B328" s="13"/>
      <c r="C328" s="13"/>
      <c r="D328" s="13"/>
      <c r="E328" s="13"/>
      <c r="F328" s="13"/>
      <c r="G328" s="13"/>
      <c r="H328" s="13"/>
      <c r="I328" s="13"/>
      <c r="J328" s="13"/>
      <c r="K328" s="13">
        <f t="shared" si="35"/>
        <v>0</v>
      </c>
      <c r="L328" s="20"/>
    </row>
    <row r="329" spans="1:12" ht="12.75">
      <c r="A329" s="47" t="s">
        <v>189</v>
      </c>
      <c r="B329" s="13"/>
      <c r="C329" s="13"/>
      <c r="D329" s="13"/>
      <c r="E329" s="13"/>
      <c r="F329" s="13"/>
      <c r="G329" s="13"/>
      <c r="H329" s="13"/>
      <c r="I329" s="13"/>
      <c r="J329" s="13"/>
      <c r="K329" s="13">
        <f t="shared" si="35"/>
        <v>0</v>
      </c>
      <c r="L329" s="48"/>
    </row>
    <row r="330" spans="1:12" ht="12.75">
      <c r="A330" s="47" t="s">
        <v>190</v>
      </c>
      <c r="B330" s="13">
        <v>1</v>
      </c>
      <c r="C330" s="13"/>
      <c r="D330" s="13"/>
      <c r="E330" s="13"/>
      <c r="F330" s="13"/>
      <c r="G330" s="13"/>
      <c r="H330" s="13"/>
      <c r="I330" s="13"/>
      <c r="J330" s="13"/>
      <c r="K330" s="13">
        <f t="shared" si="35"/>
        <v>1</v>
      </c>
      <c r="L330" s="20"/>
    </row>
    <row r="331" spans="1:12" ht="12.75">
      <c r="A331" s="47" t="s">
        <v>191</v>
      </c>
      <c r="B331" s="13">
        <v>1</v>
      </c>
      <c r="C331" s="13">
        <v>5</v>
      </c>
      <c r="D331" s="13">
        <v>3</v>
      </c>
      <c r="E331" s="13"/>
      <c r="F331" s="13">
        <v>4</v>
      </c>
      <c r="G331" s="13"/>
      <c r="H331" s="13">
        <v>1</v>
      </c>
      <c r="I331" s="13"/>
      <c r="J331" s="13"/>
      <c r="K331" s="13">
        <f t="shared" si="35"/>
        <v>14</v>
      </c>
      <c r="L331" s="48"/>
    </row>
    <row r="332" spans="1:12" ht="12.75">
      <c r="A332" s="47" t="s">
        <v>192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>
        <f t="shared" si="35"/>
        <v>0</v>
      </c>
      <c r="L332" s="20"/>
    </row>
    <row r="333" spans="1:12" ht="12.75">
      <c r="A333" s="47" t="s">
        <v>193</v>
      </c>
      <c r="B333" s="13">
        <v>27</v>
      </c>
      <c r="C333" s="13">
        <v>35</v>
      </c>
      <c r="D333" s="13">
        <v>27</v>
      </c>
      <c r="E333" s="13">
        <v>25</v>
      </c>
      <c r="F333" s="13">
        <v>46</v>
      </c>
      <c r="G333" s="13">
        <v>37</v>
      </c>
      <c r="H333" s="13">
        <v>28</v>
      </c>
      <c r="I333" s="13">
        <v>30</v>
      </c>
      <c r="J333" s="13">
        <v>49</v>
      </c>
      <c r="K333" s="13">
        <f t="shared" si="35"/>
        <v>304</v>
      </c>
      <c r="L333" s="48"/>
    </row>
    <row r="334" spans="1:12" ht="12.75">
      <c r="A334" s="47" t="s">
        <v>194</v>
      </c>
      <c r="B334" s="13"/>
      <c r="C334" s="13"/>
      <c r="D334" s="13"/>
      <c r="E334" s="13"/>
      <c r="F334" s="13"/>
      <c r="G334" s="13"/>
      <c r="H334" s="13"/>
      <c r="I334" s="13"/>
      <c r="J334" s="13"/>
      <c r="K334" s="13">
        <f t="shared" si="35"/>
        <v>0</v>
      </c>
      <c r="L334" s="20"/>
    </row>
    <row r="335" spans="1:12" ht="12.75">
      <c r="A335" s="47" t="s">
        <v>195</v>
      </c>
      <c r="B335" s="13">
        <v>1</v>
      </c>
      <c r="C335" s="13"/>
      <c r="D335" s="13">
        <v>1</v>
      </c>
      <c r="E335" s="13">
        <v>1</v>
      </c>
      <c r="F335" s="13"/>
      <c r="G335" s="13"/>
      <c r="H335" s="13"/>
      <c r="I335" s="13"/>
      <c r="J335" s="13"/>
      <c r="K335" s="13">
        <f t="shared" si="35"/>
        <v>3</v>
      </c>
      <c r="L335" s="48"/>
    </row>
    <row r="336" spans="1:12" ht="12.75">
      <c r="A336" s="47" t="s">
        <v>196</v>
      </c>
      <c r="B336" s="13">
        <v>1</v>
      </c>
      <c r="C336" s="13"/>
      <c r="D336" s="13">
        <v>1</v>
      </c>
      <c r="E336" s="13"/>
      <c r="F336" s="13"/>
      <c r="G336" s="13"/>
      <c r="H336" s="13"/>
      <c r="I336" s="13"/>
      <c r="J336" s="13"/>
      <c r="K336" s="13">
        <f t="shared" si="35"/>
        <v>2</v>
      </c>
      <c r="L336" s="20"/>
    </row>
    <row r="337" spans="1:12" ht="12.75">
      <c r="A337" s="47" t="s">
        <v>197</v>
      </c>
      <c r="B337" s="13"/>
      <c r="C337" s="13"/>
      <c r="D337" s="13"/>
      <c r="E337" s="13"/>
      <c r="F337" s="13"/>
      <c r="G337" s="13"/>
      <c r="H337" s="13"/>
      <c r="I337" s="13"/>
      <c r="J337" s="13"/>
      <c r="K337" s="13">
        <f t="shared" si="35"/>
        <v>0</v>
      </c>
      <c r="L337" s="48"/>
    </row>
    <row r="338" spans="1:12" ht="12.75">
      <c r="A338" s="47" t="s">
        <v>198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>
        <f t="shared" si="35"/>
        <v>0</v>
      </c>
      <c r="L338" s="20"/>
    </row>
    <row r="339" spans="1:12" ht="12.75">
      <c r="A339" s="47" t="s">
        <v>199</v>
      </c>
      <c r="B339" s="13">
        <v>1</v>
      </c>
      <c r="C339" s="13">
        <v>3</v>
      </c>
      <c r="D339" s="13">
        <v>3</v>
      </c>
      <c r="E339" s="13">
        <v>4</v>
      </c>
      <c r="F339" s="13">
        <v>10</v>
      </c>
      <c r="G339" s="13">
        <v>3</v>
      </c>
      <c r="H339" s="13">
        <v>3</v>
      </c>
      <c r="I339" s="13">
        <v>3</v>
      </c>
      <c r="J339" s="13">
        <v>7</v>
      </c>
      <c r="K339" s="13">
        <f t="shared" si="35"/>
        <v>37</v>
      </c>
      <c r="L339" s="48"/>
    </row>
    <row r="340" spans="1:12" ht="12.75">
      <c r="A340" s="47" t="s">
        <v>200</v>
      </c>
      <c r="B340" s="13">
        <v>9</v>
      </c>
      <c r="C340" s="13">
        <v>19</v>
      </c>
      <c r="D340" s="13">
        <v>20</v>
      </c>
      <c r="E340" s="13">
        <v>15</v>
      </c>
      <c r="F340" s="13">
        <v>23</v>
      </c>
      <c r="G340" s="13">
        <v>27</v>
      </c>
      <c r="H340" s="13">
        <v>16</v>
      </c>
      <c r="I340" s="13">
        <v>14</v>
      </c>
      <c r="J340" s="13">
        <v>27</v>
      </c>
      <c r="K340" s="13">
        <f t="shared" si="35"/>
        <v>170</v>
      </c>
      <c r="L340" s="20"/>
    </row>
    <row r="341" spans="1:12" ht="12.75">
      <c r="A341" s="47" t="s">
        <v>201</v>
      </c>
      <c r="B341" s="13"/>
      <c r="C341" s="13"/>
      <c r="D341" s="13"/>
      <c r="E341" s="13"/>
      <c r="F341" s="13"/>
      <c r="G341" s="13"/>
      <c r="H341" s="13"/>
      <c r="I341" s="13"/>
      <c r="J341" s="13"/>
      <c r="K341" s="13">
        <f t="shared" si="35"/>
        <v>0</v>
      </c>
      <c r="L341" s="48"/>
    </row>
    <row r="342" spans="1:12" ht="12.75">
      <c r="A342" s="47" t="s">
        <v>202</v>
      </c>
      <c r="B342" s="13"/>
      <c r="C342" s="13"/>
      <c r="D342" s="13"/>
      <c r="E342" s="13"/>
      <c r="F342" s="13"/>
      <c r="G342" s="13"/>
      <c r="H342" s="13"/>
      <c r="I342" s="13"/>
      <c r="J342" s="13"/>
      <c r="K342" s="13">
        <f t="shared" si="35"/>
        <v>0</v>
      </c>
      <c r="L342" s="20"/>
    </row>
    <row r="343" spans="1:12" ht="12.75">
      <c r="A343" s="47" t="s">
        <v>203</v>
      </c>
      <c r="B343" s="13"/>
      <c r="C343" s="13">
        <v>1</v>
      </c>
      <c r="D343" s="13"/>
      <c r="E343" s="13"/>
      <c r="F343" s="13"/>
      <c r="G343" s="13"/>
      <c r="H343" s="13"/>
      <c r="I343" s="13"/>
      <c r="J343" s="13"/>
      <c r="K343" s="13">
        <f t="shared" si="35"/>
        <v>1</v>
      </c>
      <c r="L343" s="48"/>
    </row>
    <row r="344" spans="1:12" ht="12.75">
      <c r="A344" s="47" t="s">
        <v>204</v>
      </c>
      <c r="B344" s="13"/>
      <c r="C344" s="13"/>
      <c r="D344" s="13"/>
      <c r="E344" s="13"/>
      <c r="F344" s="13"/>
      <c r="G344" s="13"/>
      <c r="H344" s="13"/>
      <c r="I344" s="13"/>
      <c r="J344" s="13"/>
      <c r="K344" s="13">
        <f t="shared" si="35"/>
        <v>0</v>
      </c>
      <c r="L344" s="20"/>
    </row>
    <row r="345" spans="1:12" ht="12.75">
      <c r="A345" s="47" t="s">
        <v>205</v>
      </c>
      <c r="B345" s="13"/>
      <c r="C345" s="13"/>
      <c r="D345" s="13">
        <v>1</v>
      </c>
      <c r="E345" s="13"/>
      <c r="F345" s="13"/>
      <c r="G345" s="13"/>
      <c r="H345" s="13"/>
      <c r="I345" s="13"/>
      <c r="J345" s="13"/>
      <c r="K345" s="13">
        <f t="shared" si="35"/>
        <v>1</v>
      </c>
      <c r="L345" s="48"/>
    </row>
    <row r="346" spans="1:12" ht="12.75">
      <c r="A346" s="42"/>
      <c r="B346" s="13"/>
      <c r="C346" s="13"/>
      <c r="D346" s="13"/>
      <c r="E346" s="13"/>
      <c r="F346" s="13"/>
      <c r="G346" s="13"/>
      <c r="H346" s="13"/>
      <c r="I346" s="13"/>
      <c r="J346" s="13"/>
      <c r="K346" s="13">
        <f t="shared" si="35"/>
        <v>0</v>
      </c>
      <c r="L346" s="20"/>
    </row>
    <row r="347" spans="1:12" ht="12.75">
      <c r="A347" s="42"/>
      <c r="B347" s="13"/>
      <c r="C347" s="13"/>
      <c r="D347" s="13"/>
      <c r="E347" s="13"/>
      <c r="F347" s="13"/>
      <c r="G347" s="13"/>
      <c r="H347" s="13"/>
      <c r="I347" s="13"/>
      <c r="J347" s="13"/>
      <c r="K347" s="13">
        <f t="shared" si="35"/>
        <v>0</v>
      </c>
      <c r="L347" s="20"/>
    </row>
    <row r="348" spans="1:12" ht="12.75">
      <c r="A348" s="42" t="s">
        <v>33</v>
      </c>
      <c r="B348" s="13">
        <f>SUM(B327:B347)</f>
        <v>41</v>
      </c>
      <c r="C348" s="13">
        <f aca="true" t="shared" si="36" ref="C348:J348">SUM(C327:C347)</f>
        <v>64</v>
      </c>
      <c r="D348" s="13">
        <f t="shared" si="36"/>
        <v>59</v>
      </c>
      <c r="E348" s="13">
        <f t="shared" si="36"/>
        <v>46</v>
      </c>
      <c r="F348" s="13">
        <f t="shared" si="36"/>
        <v>85</v>
      </c>
      <c r="G348" s="13">
        <f t="shared" si="36"/>
        <v>68</v>
      </c>
      <c r="H348" s="13">
        <f t="shared" si="36"/>
        <v>49</v>
      </c>
      <c r="I348" s="13">
        <f t="shared" si="36"/>
        <v>48</v>
      </c>
      <c r="J348" s="13">
        <f t="shared" si="36"/>
        <v>83</v>
      </c>
      <c r="K348" s="13">
        <f t="shared" si="35"/>
        <v>543</v>
      </c>
      <c r="L348" s="20"/>
    </row>
    <row r="349" ht="12.75">
      <c r="L349" s="20"/>
    </row>
    <row r="350" ht="12.75">
      <c r="L350" s="20"/>
    </row>
    <row r="351" spans="1:12" ht="12.75">
      <c r="A351" s="44" t="s">
        <v>35</v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1:12" ht="12.75">
      <c r="A352" s="45" t="s">
        <v>32</v>
      </c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20"/>
    </row>
    <row r="353" spans="1:12" ht="12.75">
      <c r="A353" s="46" t="s">
        <v>206</v>
      </c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20"/>
    </row>
    <row r="354" spans="1:12" ht="12.75">
      <c r="A354" s="31" t="s">
        <v>5</v>
      </c>
      <c r="B354" s="13" t="s">
        <v>6</v>
      </c>
      <c r="C354" s="13" t="s">
        <v>7</v>
      </c>
      <c r="D354" s="13" t="s">
        <v>8</v>
      </c>
      <c r="E354" s="13" t="s">
        <v>9</v>
      </c>
      <c r="F354" s="13" t="s">
        <v>10</v>
      </c>
      <c r="G354" s="13" t="s">
        <v>11</v>
      </c>
      <c r="H354" s="13" t="s">
        <v>12</v>
      </c>
      <c r="I354" s="13" t="s">
        <v>13</v>
      </c>
      <c r="J354" s="13" t="s">
        <v>14</v>
      </c>
      <c r="K354" s="13" t="s">
        <v>1</v>
      </c>
      <c r="L354" s="20"/>
    </row>
    <row r="355" spans="1:12" ht="12.75">
      <c r="A355" s="47" t="s">
        <v>207</v>
      </c>
      <c r="B355" s="13"/>
      <c r="C355" s="13"/>
      <c r="D355" s="13"/>
      <c r="E355" s="13"/>
      <c r="F355" s="13"/>
      <c r="G355" s="13" t="s">
        <v>450</v>
      </c>
      <c r="H355" s="13"/>
      <c r="I355" s="13"/>
      <c r="J355" s="13"/>
      <c r="K355" s="13">
        <f aca="true" t="shared" si="37" ref="K355:K371">SUM(B355:J355)</f>
        <v>0</v>
      </c>
      <c r="L355" s="48"/>
    </row>
    <row r="356" spans="1:12" ht="12.75">
      <c r="A356" s="47" t="s">
        <v>208</v>
      </c>
      <c r="B356" s="13"/>
      <c r="C356" s="13"/>
      <c r="D356" s="13"/>
      <c r="E356" s="13"/>
      <c r="F356" s="13"/>
      <c r="G356" s="13"/>
      <c r="H356" s="13"/>
      <c r="I356" s="13"/>
      <c r="J356" s="13"/>
      <c r="K356" s="13">
        <f t="shared" si="37"/>
        <v>0</v>
      </c>
      <c r="L356" s="20"/>
    </row>
    <row r="357" spans="1:12" ht="12.75">
      <c r="A357" s="47" t="s">
        <v>209</v>
      </c>
      <c r="B357" s="13"/>
      <c r="C357" s="13"/>
      <c r="D357" s="13"/>
      <c r="E357" s="13"/>
      <c r="F357" s="13"/>
      <c r="G357" s="13"/>
      <c r="H357" s="13"/>
      <c r="I357" s="13"/>
      <c r="J357" s="13"/>
      <c r="K357" s="13">
        <f t="shared" si="37"/>
        <v>0</v>
      </c>
      <c r="L357" s="20"/>
    </row>
    <row r="358" spans="1:12" ht="12.75">
      <c r="A358" s="47" t="s">
        <v>210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>
        <f t="shared" si="37"/>
        <v>0</v>
      </c>
      <c r="L358" s="20"/>
    </row>
    <row r="359" spans="1:12" ht="12.75">
      <c r="A359" s="47" t="s">
        <v>211</v>
      </c>
      <c r="B359" s="13"/>
      <c r="C359" s="13"/>
      <c r="D359" s="13"/>
      <c r="E359" s="13"/>
      <c r="F359" s="13"/>
      <c r="G359" s="13"/>
      <c r="H359" s="13"/>
      <c r="I359" s="13"/>
      <c r="J359" s="13"/>
      <c r="K359" s="13">
        <f t="shared" si="37"/>
        <v>0</v>
      </c>
      <c r="L359" s="20"/>
    </row>
    <row r="360" spans="1:12" ht="12.75">
      <c r="A360" s="47" t="s">
        <v>212</v>
      </c>
      <c r="B360" s="13"/>
      <c r="C360" s="13"/>
      <c r="D360" s="13"/>
      <c r="E360" s="13"/>
      <c r="F360" s="13"/>
      <c r="G360" s="13"/>
      <c r="H360" s="13"/>
      <c r="I360" s="13"/>
      <c r="J360" s="13"/>
      <c r="K360" s="13">
        <f t="shared" si="37"/>
        <v>0</v>
      </c>
      <c r="L360" s="20"/>
    </row>
    <row r="361" spans="1:12" ht="12.75">
      <c r="A361" s="47" t="s">
        <v>213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>
        <f t="shared" si="37"/>
        <v>0</v>
      </c>
      <c r="L361" s="20"/>
    </row>
    <row r="362" spans="1:12" ht="12.75">
      <c r="A362" s="47" t="s">
        <v>214</v>
      </c>
      <c r="B362" s="13"/>
      <c r="C362" s="13"/>
      <c r="D362" s="13"/>
      <c r="E362" s="13"/>
      <c r="F362" s="13"/>
      <c r="G362" s="13"/>
      <c r="H362" s="13"/>
      <c r="I362" s="13"/>
      <c r="J362" s="13"/>
      <c r="K362" s="13">
        <f t="shared" si="37"/>
        <v>0</v>
      </c>
      <c r="L362" s="20"/>
    </row>
    <row r="363" spans="1:12" ht="12.75">
      <c r="A363" s="47" t="s">
        <v>215</v>
      </c>
      <c r="B363" s="13"/>
      <c r="C363" s="13"/>
      <c r="D363" s="13"/>
      <c r="E363" s="13"/>
      <c r="F363" s="13"/>
      <c r="G363" s="13"/>
      <c r="H363" s="13"/>
      <c r="I363" s="13"/>
      <c r="J363" s="13"/>
      <c r="K363" s="13">
        <f t="shared" si="37"/>
        <v>0</v>
      </c>
      <c r="L363" s="20"/>
    </row>
    <row r="364" spans="1:12" ht="12.75">
      <c r="A364" s="47" t="s">
        <v>216</v>
      </c>
      <c r="B364" s="13"/>
      <c r="C364" s="13"/>
      <c r="D364" s="13"/>
      <c r="E364" s="13"/>
      <c r="F364" s="13"/>
      <c r="G364" s="13"/>
      <c r="H364" s="13"/>
      <c r="I364" s="13"/>
      <c r="J364" s="13"/>
      <c r="K364" s="13">
        <f t="shared" si="37"/>
        <v>0</v>
      </c>
      <c r="L364" s="20"/>
    </row>
    <row r="365" spans="1:12" ht="12.75">
      <c r="A365" s="47" t="s">
        <v>217</v>
      </c>
      <c r="B365" s="13"/>
      <c r="C365" s="13"/>
      <c r="D365" s="13"/>
      <c r="E365" s="13"/>
      <c r="F365" s="13"/>
      <c r="G365" s="13"/>
      <c r="H365" s="13"/>
      <c r="I365" s="13"/>
      <c r="J365" s="13"/>
      <c r="K365" s="13">
        <f t="shared" si="37"/>
        <v>0</v>
      </c>
      <c r="L365" s="20"/>
    </row>
    <row r="366" spans="1:12" ht="12.75">
      <c r="A366" s="47" t="s">
        <v>218</v>
      </c>
      <c r="B366" s="13"/>
      <c r="C366" s="13"/>
      <c r="D366" s="13"/>
      <c r="E366" s="13"/>
      <c r="F366" s="13"/>
      <c r="G366" s="13"/>
      <c r="H366" s="13"/>
      <c r="I366" s="13"/>
      <c r="J366" s="13"/>
      <c r="K366" s="13">
        <f t="shared" si="37"/>
        <v>0</v>
      </c>
      <c r="L366" s="20"/>
    </row>
    <row r="367" spans="1:12" ht="12.75">
      <c r="A367" s="47" t="s">
        <v>219</v>
      </c>
      <c r="B367" s="13"/>
      <c r="C367" s="13"/>
      <c r="D367" s="13"/>
      <c r="E367" s="13"/>
      <c r="F367" s="13"/>
      <c r="G367" s="13"/>
      <c r="H367" s="13"/>
      <c r="I367" s="13"/>
      <c r="J367" s="13"/>
      <c r="K367" s="13">
        <f t="shared" si="37"/>
        <v>0</v>
      </c>
      <c r="L367" s="20"/>
    </row>
    <row r="368" spans="1:12" ht="12.75">
      <c r="A368" s="47" t="s">
        <v>220</v>
      </c>
      <c r="B368" s="13"/>
      <c r="C368" s="13"/>
      <c r="D368" s="13"/>
      <c r="E368" s="13"/>
      <c r="F368" s="13"/>
      <c r="G368" s="13"/>
      <c r="H368" s="13"/>
      <c r="I368" s="13"/>
      <c r="J368" s="13"/>
      <c r="K368" s="13">
        <f t="shared" si="37"/>
        <v>0</v>
      </c>
      <c r="L368" s="20"/>
    </row>
    <row r="369" spans="1:12" ht="12.75">
      <c r="A369" s="47" t="s">
        <v>221</v>
      </c>
      <c r="B369" s="13"/>
      <c r="C369" s="13"/>
      <c r="D369" s="13"/>
      <c r="E369" s="13"/>
      <c r="F369" s="13"/>
      <c r="G369" s="13"/>
      <c r="H369" s="13"/>
      <c r="I369" s="13"/>
      <c r="J369" s="13"/>
      <c r="K369" s="13">
        <f t="shared" si="37"/>
        <v>0</v>
      </c>
      <c r="L369" s="20"/>
    </row>
    <row r="370" spans="1:12" ht="12.75">
      <c r="A370" s="47" t="s">
        <v>222</v>
      </c>
      <c r="B370" s="13"/>
      <c r="C370" s="13"/>
      <c r="D370" s="13"/>
      <c r="E370" s="13"/>
      <c r="F370" s="13"/>
      <c r="G370" s="13"/>
      <c r="H370" s="13"/>
      <c r="I370" s="13"/>
      <c r="J370" s="13"/>
      <c r="K370" s="13">
        <f t="shared" si="37"/>
        <v>0</v>
      </c>
      <c r="L370" s="20"/>
    </row>
    <row r="371" spans="1:12" ht="12.75">
      <c r="A371" s="42" t="s">
        <v>33</v>
      </c>
      <c r="B371" s="13">
        <f aca="true" t="shared" si="38" ref="B371:J371">SUM(B355:B370)</f>
        <v>0</v>
      </c>
      <c r="C371" s="13">
        <f t="shared" si="38"/>
        <v>0</v>
      </c>
      <c r="D371" s="13">
        <f t="shared" si="38"/>
        <v>0</v>
      </c>
      <c r="E371" s="13">
        <f t="shared" si="38"/>
        <v>0</v>
      </c>
      <c r="F371" s="13">
        <f t="shared" si="38"/>
        <v>0</v>
      </c>
      <c r="G371" s="13">
        <f t="shared" si="38"/>
        <v>0</v>
      </c>
      <c r="H371" s="13">
        <f t="shared" si="38"/>
        <v>0</v>
      </c>
      <c r="I371" s="13">
        <f t="shared" si="38"/>
        <v>0</v>
      </c>
      <c r="J371" s="13">
        <f t="shared" si="38"/>
        <v>0</v>
      </c>
      <c r="K371" s="13">
        <f t="shared" si="37"/>
        <v>0</v>
      </c>
      <c r="L371" s="20"/>
    </row>
    <row r="372" ht="12.75">
      <c r="L372" s="20"/>
    </row>
    <row r="373" ht="12.75">
      <c r="L373" s="20"/>
    </row>
    <row r="374" spans="1:12" ht="12.75">
      <c r="A374" s="44" t="s">
        <v>35</v>
      </c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1:12" ht="12.75">
      <c r="A375" s="45" t="s">
        <v>32</v>
      </c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20"/>
    </row>
    <row r="376" spans="1:12" ht="12.75">
      <c r="A376" s="46" t="s">
        <v>223</v>
      </c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20"/>
    </row>
    <row r="377" spans="1:12" ht="12.75">
      <c r="A377" s="31" t="s">
        <v>5</v>
      </c>
      <c r="B377" s="13" t="s">
        <v>6</v>
      </c>
      <c r="C377" s="13" t="s">
        <v>7</v>
      </c>
      <c r="D377" s="13" t="s">
        <v>8</v>
      </c>
      <c r="E377" s="13" t="s">
        <v>9</v>
      </c>
      <c r="F377" s="13" t="s">
        <v>10</v>
      </c>
      <c r="G377" s="13" t="s">
        <v>11</v>
      </c>
      <c r="H377" s="13" t="s">
        <v>12</v>
      </c>
      <c r="I377" s="13" t="s">
        <v>13</v>
      </c>
      <c r="J377" s="13" t="s">
        <v>14</v>
      </c>
      <c r="K377" s="13" t="s">
        <v>1</v>
      </c>
      <c r="L377" s="20"/>
    </row>
    <row r="378" spans="1:12" ht="12.75">
      <c r="A378" s="47" t="s">
        <v>224</v>
      </c>
      <c r="B378" s="13"/>
      <c r="C378" s="13"/>
      <c r="D378" s="13"/>
      <c r="E378" s="13"/>
      <c r="F378" s="13"/>
      <c r="G378" s="13"/>
      <c r="H378" s="13"/>
      <c r="I378" s="13"/>
      <c r="J378" s="13"/>
      <c r="K378" s="13">
        <f aca="true" t="shared" si="39" ref="K378:K397">SUM(B378:J378)</f>
        <v>0</v>
      </c>
      <c r="L378" s="48"/>
    </row>
    <row r="379" spans="1:12" ht="12.75">
      <c r="A379" s="47" t="s">
        <v>225</v>
      </c>
      <c r="B379" s="13"/>
      <c r="C379" s="13"/>
      <c r="D379" s="13"/>
      <c r="E379" s="13"/>
      <c r="F379" s="13"/>
      <c r="G379" s="13"/>
      <c r="H379" s="13"/>
      <c r="I379" s="13"/>
      <c r="J379" s="13"/>
      <c r="K379" s="13">
        <f t="shared" si="39"/>
        <v>0</v>
      </c>
      <c r="L379" s="20"/>
    </row>
    <row r="380" spans="1:12" ht="12.75">
      <c r="A380" s="47" t="s">
        <v>226</v>
      </c>
      <c r="B380" s="13"/>
      <c r="C380" s="13"/>
      <c r="D380" s="13"/>
      <c r="E380" s="13"/>
      <c r="F380" s="13"/>
      <c r="G380" s="13"/>
      <c r="H380" s="13"/>
      <c r="I380" s="13"/>
      <c r="J380" s="13"/>
      <c r="K380" s="13">
        <f t="shared" si="39"/>
        <v>0</v>
      </c>
      <c r="L380" s="20"/>
    </row>
    <row r="381" spans="1:12" ht="12.75">
      <c r="A381" s="47" t="s">
        <v>227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>
        <f t="shared" si="39"/>
        <v>0</v>
      </c>
      <c r="L381" s="20"/>
    </row>
    <row r="382" spans="1:12" ht="12.75">
      <c r="A382" s="47" t="s">
        <v>228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>
        <f t="shared" si="39"/>
        <v>0</v>
      </c>
      <c r="L382" s="20"/>
    </row>
    <row r="383" spans="1:12" ht="12.75">
      <c r="A383" s="47" t="s">
        <v>229</v>
      </c>
      <c r="B383" s="13"/>
      <c r="C383" s="13"/>
      <c r="D383" s="13"/>
      <c r="E383" s="13"/>
      <c r="F383" s="13"/>
      <c r="G383" s="13"/>
      <c r="H383" s="13"/>
      <c r="I383" s="13"/>
      <c r="J383" s="13"/>
      <c r="K383" s="13">
        <f t="shared" si="39"/>
        <v>0</v>
      </c>
      <c r="L383" s="20"/>
    </row>
    <row r="384" spans="1:12" ht="12.75">
      <c r="A384" s="47" t="s">
        <v>230</v>
      </c>
      <c r="B384" s="13"/>
      <c r="C384" s="13"/>
      <c r="D384" s="13"/>
      <c r="E384" s="13"/>
      <c r="F384" s="13"/>
      <c r="G384" s="13">
        <v>3</v>
      </c>
      <c r="H384" s="13"/>
      <c r="I384" s="13"/>
      <c r="J384" s="13"/>
      <c r="K384" s="13">
        <f t="shared" si="39"/>
        <v>3</v>
      </c>
      <c r="L384" s="20"/>
    </row>
    <row r="385" spans="1:12" ht="12.75">
      <c r="A385" s="47" t="s">
        <v>231</v>
      </c>
      <c r="B385" s="13"/>
      <c r="C385" s="13"/>
      <c r="D385" s="13"/>
      <c r="E385" s="13"/>
      <c r="F385" s="13"/>
      <c r="G385" s="13"/>
      <c r="H385" s="13"/>
      <c r="I385" s="13"/>
      <c r="J385" s="13"/>
      <c r="K385" s="13">
        <f t="shared" si="39"/>
        <v>0</v>
      </c>
      <c r="L385" s="20"/>
    </row>
    <row r="386" spans="1:12" ht="12.75">
      <c r="A386" s="47" t="s">
        <v>232</v>
      </c>
      <c r="B386" s="13"/>
      <c r="C386" s="13"/>
      <c r="D386" s="13"/>
      <c r="E386" s="13"/>
      <c r="F386" s="13"/>
      <c r="G386" s="13"/>
      <c r="H386" s="13"/>
      <c r="I386" s="13"/>
      <c r="J386" s="13"/>
      <c r="K386" s="13">
        <f t="shared" si="39"/>
        <v>0</v>
      </c>
      <c r="L386" s="20"/>
    </row>
    <row r="387" spans="1:12" ht="12.75">
      <c r="A387" s="47" t="s">
        <v>233</v>
      </c>
      <c r="B387" s="13"/>
      <c r="C387" s="13"/>
      <c r="D387" s="13"/>
      <c r="E387" s="13"/>
      <c r="F387" s="13"/>
      <c r="G387" s="13"/>
      <c r="H387" s="13"/>
      <c r="I387" s="13"/>
      <c r="J387" s="13"/>
      <c r="K387" s="13">
        <f t="shared" si="39"/>
        <v>0</v>
      </c>
      <c r="L387" s="20"/>
    </row>
    <row r="388" spans="1:12" ht="12.75">
      <c r="A388" s="47" t="s">
        <v>234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>
        <f t="shared" si="39"/>
        <v>0</v>
      </c>
      <c r="L388" s="20"/>
    </row>
    <row r="389" spans="1:12" ht="12.75">
      <c r="A389" s="47" t="s">
        <v>235</v>
      </c>
      <c r="B389" s="13"/>
      <c r="C389" s="13"/>
      <c r="D389" s="13"/>
      <c r="E389" s="13"/>
      <c r="F389" s="13"/>
      <c r="G389" s="13"/>
      <c r="H389" s="13"/>
      <c r="I389" s="13"/>
      <c r="J389" s="13"/>
      <c r="K389" s="13">
        <f t="shared" si="39"/>
        <v>0</v>
      </c>
      <c r="L389" s="20"/>
    </row>
    <row r="390" spans="1:12" ht="12.75">
      <c r="A390" s="47" t="s">
        <v>236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>
        <f t="shared" si="39"/>
        <v>0</v>
      </c>
      <c r="L390" s="20"/>
    </row>
    <row r="391" spans="1:12" ht="12.75">
      <c r="A391" s="47" t="s">
        <v>237</v>
      </c>
      <c r="B391" s="13"/>
      <c r="C391" s="13"/>
      <c r="D391" s="13"/>
      <c r="E391" s="13"/>
      <c r="F391" s="13"/>
      <c r="G391" s="13"/>
      <c r="H391" s="13"/>
      <c r="I391" s="13"/>
      <c r="J391" s="13"/>
      <c r="K391" s="13">
        <f t="shared" si="39"/>
        <v>0</v>
      </c>
      <c r="L391" s="20"/>
    </row>
    <row r="392" spans="1:12" ht="12.75">
      <c r="A392" s="47" t="s">
        <v>238</v>
      </c>
      <c r="B392" s="13"/>
      <c r="C392" s="13"/>
      <c r="D392" s="13"/>
      <c r="E392" s="13"/>
      <c r="F392" s="13"/>
      <c r="G392" s="13"/>
      <c r="H392" s="13"/>
      <c r="I392" s="13"/>
      <c r="J392" s="13"/>
      <c r="K392" s="13">
        <f t="shared" si="39"/>
        <v>0</v>
      </c>
      <c r="L392" s="20"/>
    </row>
    <row r="393" spans="1:12" ht="12.75">
      <c r="A393" s="47" t="s">
        <v>239</v>
      </c>
      <c r="B393" s="13"/>
      <c r="C393" s="13"/>
      <c r="D393" s="13"/>
      <c r="E393" s="13"/>
      <c r="F393" s="13"/>
      <c r="G393" s="13"/>
      <c r="H393" s="13"/>
      <c r="I393" s="13"/>
      <c r="J393" s="13"/>
      <c r="K393" s="13">
        <f t="shared" si="39"/>
        <v>0</v>
      </c>
      <c r="L393" s="20"/>
    </row>
    <row r="394" spans="1:12" ht="12.75">
      <c r="A394" s="47" t="s">
        <v>240</v>
      </c>
      <c r="B394" s="13"/>
      <c r="C394" s="13"/>
      <c r="D394" s="13"/>
      <c r="E394" s="13"/>
      <c r="F394" s="13"/>
      <c r="G394" s="13"/>
      <c r="H394" s="13"/>
      <c r="I394" s="13"/>
      <c r="J394" s="13"/>
      <c r="K394" s="13">
        <f t="shared" si="39"/>
        <v>0</v>
      </c>
      <c r="L394" s="20"/>
    </row>
    <row r="395" spans="1:12" ht="12.75">
      <c r="A395" s="47" t="s">
        <v>241</v>
      </c>
      <c r="B395" s="13"/>
      <c r="C395" s="13"/>
      <c r="D395" s="13"/>
      <c r="E395" s="13"/>
      <c r="F395" s="13"/>
      <c r="G395" s="13"/>
      <c r="H395" s="13"/>
      <c r="I395" s="13"/>
      <c r="J395" s="13"/>
      <c r="K395" s="13">
        <f t="shared" si="39"/>
        <v>0</v>
      </c>
      <c r="L395" s="20"/>
    </row>
    <row r="396" spans="1:12" ht="12.75">
      <c r="A396" s="47" t="s">
        <v>242</v>
      </c>
      <c r="B396" s="13"/>
      <c r="C396" s="13"/>
      <c r="D396" s="13"/>
      <c r="E396" s="13"/>
      <c r="F396" s="13"/>
      <c r="G396" s="13"/>
      <c r="H396" s="13"/>
      <c r="I396" s="13"/>
      <c r="J396" s="13"/>
      <c r="K396" s="13">
        <f t="shared" si="39"/>
        <v>0</v>
      </c>
      <c r="L396" s="20"/>
    </row>
    <row r="397" spans="1:12" ht="12.75">
      <c r="A397" s="42" t="s">
        <v>33</v>
      </c>
      <c r="B397" s="13">
        <f aca="true" t="shared" si="40" ref="B397:J397">SUM(B378:B396)</f>
        <v>0</v>
      </c>
      <c r="C397" s="13">
        <f t="shared" si="40"/>
        <v>0</v>
      </c>
      <c r="D397" s="13">
        <f t="shared" si="40"/>
        <v>0</v>
      </c>
      <c r="E397" s="13">
        <f t="shared" si="40"/>
        <v>0</v>
      </c>
      <c r="F397" s="13">
        <f t="shared" si="40"/>
        <v>0</v>
      </c>
      <c r="G397" s="13">
        <f t="shared" si="40"/>
        <v>3</v>
      </c>
      <c r="H397" s="13">
        <f t="shared" si="40"/>
        <v>0</v>
      </c>
      <c r="I397" s="13">
        <f t="shared" si="40"/>
        <v>0</v>
      </c>
      <c r="J397" s="13">
        <f t="shared" si="40"/>
        <v>0</v>
      </c>
      <c r="K397" s="13">
        <f t="shared" si="39"/>
        <v>3</v>
      </c>
      <c r="L397" s="20"/>
    </row>
    <row r="398" ht="12.75">
      <c r="L398" s="20"/>
    </row>
    <row r="399" ht="12.75">
      <c r="L399" s="20"/>
    </row>
    <row r="400" spans="1:12" ht="12.75">
      <c r="A400" s="44" t="s">
        <v>35</v>
      </c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1:12" ht="12.75">
      <c r="A401" s="45" t="s">
        <v>32</v>
      </c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20"/>
    </row>
    <row r="402" spans="1:12" ht="12.75">
      <c r="A402" s="46" t="s">
        <v>243</v>
      </c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20"/>
    </row>
    <row r="403" spans="1:12" ht="12.75">
      <c r="A403" s="31" t="s">
        <v>5</v>
      </c>
      <c r="B403" s="13" t="s">
        <v>6</v>
      </c>
      <c r="C403" s="13" t="s">
        <v>7</v>
      </c>
      <c r="D403" s="13" t="s">
        <v>8</v>
      </c>
      <c r="E403" s="13" t="s">
        <v>9</v>
      </c>
      <c r="F403" s="13" t="s">
        <v>10</v>
      </c>
      <c r="G403" s="13" t="s">
        <v>11</v>
      </c>
      <c r="H403" s="13" t="s">
        <v>12</v>
      </c>
      <c r="I403" s="13" t="s">
        <v>13</v>
      </c>
      <c r="J403" s="13" t="s">
        <v>14</v>
      </c>
      <c r="K403" s="13" t="s">
        <v>1</v>
      </c>
      <c r="L403" s="20"/>
    </row>
    <row r="404" spans="1:12" ht="12.75">
      <c r="A404" s="47" t="s">
        <v>244</v>
      </c>
      <c r="B404" s="13"/>
      <c r="C404" s="13"/>
      <c r="D404" s="13"/>
      <c r="E404" s="13"/>
      <c r="F404" s="13"/>
      <c r="G404" s="13"/>
      <c r="H404" s="13">
        <v>1</v>
      </c>
      <c r="I404" s="13"/>
      <c r="J404" s="13">
        <v>1</v>
      </c>
      <c r="K404" s="13">
        <f aca="true" t="shared" si="41" ref="K404:K423">SUM(B404:J404)</f>
        <v>2</v>
      </c>
      <c r="L404" s="48"/>
    </row>
    <row r="405" spans="1:12" ht="12.75">
      <c r="A405" s="47" t="s">
        <v>245</v>
      </c>
      <c r="B405" s="13">
        <v>1</v>
      </c>
      <c r="C405" s="13">
        <v>1</v>
      </c>
      <c r="D405" s="13"/>
      <c r="E405" s="13">
        <v>2</v>
      </c>
      <c r="F405" s="13">
        <v>2</v>
      </c>
      <c r="G405" s="13"/>
      <c r="H405" s="13">
        <v>1</v>
      </c>
      <c r="I405" s="13"/>
      <c r="J405" s="13"/>
      <c r="K405" s="13">
        <f t="shared" si="41"/>
        <v>7</v>
      </c>
      <c r="L405" s="20"/>
    </row>
    <row r="406" spans="1:12" ht="12.75">
      <c r="A406" s="47" t="s">
        <v>246</v>
      </c>
      <c r="B406" s="13"/>
      <c r="C406" s="13"/>
      <c r="D406" s="13"/>
      <c r="E406" s="13"/>
      <c r="F406" s="13"/>
      <c r="G406" s="13"/>
      <c r="H406" s="13"/>
      <c r="I406" s="13"/>
      <c r="J406" s="13"/>
      <c r="K406" s="13">
        <f t="shared" si="41"/>
        <v>0</v>
      </c>
      <c r="L406" s="20"/>
    </row>
    <row r="407" spans="1:12" ht="12.75">
      <c r="A407" s="47" t="s">
        <v>247</v>
      </c>
      <c r="B407" s="13"/>
      <c r="C407" s="13"/>
      <c r="D407" s="13"/>
      <c r="E407" s="13"/>
      <c r="F407" s="13">
        <v>1</v>
      </c>
      <c r="G407" s="13"/>
      <c r="H407" s="13"/>
      <c r="I407" s="13"/>
      <c r="J407" s="13">
        <v>1</v>
      </c>
      <c r="K407" s="13">
        <f t="shared" si="41"/>
        <v>2</v>
      </c>
      <c r="L407" s="20"/>
    </row>
    <row r="408" spans="1:12" ht="12.75">
      <c r="A408" s="47" t="s">
        <v>248</v>
      </c>
      <c r="B408" s="13"/>
      <c r="C408" s="13"/>
      <c r="D408" s="13"/>
      <c r="E408" s="13"/>
      <c r="F408" s="13"/>
      <c r="G408" s="13"/>
      <c r="H408" s="13"/>
      <c r="I408" s="13"/>
      <c r="J408" s="13"/>
      <c r="K408" s="13">
        <f t="shared" si="41"/>
        <v>0</v>
      </c>
      <c r="L408" s="20"/>
    </row>
    <row r="409" spans="1:12" ht="12.75">
      <c r="A409" s="47" t="s">
        <v>249</v>
      </c>
      <c r="B409" s="13"/>
      <c r="C409" s="13"/>
      <c r="D409" s="13"/>
      <c r="E409" s="13"/>
      <c r="F409" s="13"/>
      <c r="G409" s="13"/>
      <c r="H409" s="13"/>
      <c r="I409" s="13"/>
      <c r="J409" s="13"/>
      <c r="K409" s="13">
        <f t="shared" si="41"/>
        <v>0</v>
      </c>
      <c r="L409" s="20"/>
    </row>
    <row r="410" spans="1:12" ht="12.75">
      <c r="A410" s="47" t="s">
        <v>250</v>
      </c>
      <c r="B410" s="13"/>
      <c r="C410" s="13"/>
      <c r="D410" s="13"/>
      <c r="E410" s="13"/>
      <c r="F410" s="13"/>
      <c r="G410" s="13"/>
      <c r="H410" s="13"/>
      <c r="I410" s="13"/>
      <c r="J410" s="13"/>
      <c r="K410" s="13">
        <f t="shared" si="41"/>
        <v>0</v>
      </c>
      <c r="L410" s="20"/>
    </row>
    <row r="411" spans="1:12" ht="12.75">
      <c r="A411" s="47" t="s">
        <v>251</v>
      </c>
      <c r="B411" s="13"/>
      <c r="C411" s="13"/>
      <c r="D411" s="13"/>
      <c r="E411" s="13"/>
      <c r="F411" s="13"/>
      <c r="G411" s="13"/>
      <c r="H411" s="13"/>
      <c r="I411" s="13"/>
      <c r="J411" s="13"/>
      <c r="K411" s="13">
        <f t="shared" si="41"/>
        <v>0</v>
      </c>
      <c r="L411" s="20"/>
    </row>
    <row r="412" spans="1:12" ht="12.75">
      <c r="A412" s="47" t="s">
        <v>252</v>
      </c>
      <c r="B412" s="13"/>
      <c r="C412" s="13"/>
      <c r="D412" s="13"/>
      <c r="E412" s="13"/>
      <c r="F412" s="13"/>
      <c r="G412" s="13"/>
      <c r="H412" s="13"/>
      <c r="I412" s="13"/>
      <c r="J412" s="13"/>
      <c r="K412" s="13">
        <f t="shared" si="41"/>
        <v>0</v>
      </c>
      <c r="L412" s="20"/>
    </row>
    <row r="413" spans="1:12" ht="12.75">
      <c r="A413" s="47" t="s">
        <v>253</v>
      </c>
      <c r="B413" s="13"/>
      <c r="C413" s="13"/>
      <c r="D413" s="13"/>
      <c r="E413" s="13"/>
      <c r="F413" s="13"/>
      <c r="G413" s="13"/>
      <c r="H413" s="13"/>
      <c r="I413" s="13"/>
      <c r="J413" s="13"/>
      <c r="K413" s="13">
        <f t="shared" si="41"/>
        <v>0</v>
      </c>
      <c r="L413" s="20"/>
    </row>
    <row r="414" spans="1:12" ht="12.75">
      <c r="A414" s="47" t="s">
        <v>254</v>
      </c>
      <c r="B414" s="13"/>
      <c r="C414" s="13"/>
      <c r="D414" s="13"/>
      <c r="E414" s="13">
        <v>1</v>
      </c>
      <c r="F414" s="13">
        <v>3</v>
      </c>
      <c r="G414" s="13">
        <v>3</v>
      </c>
      <c r="H414" s="13"/>
      <c r="I414" s="13"/>
      <c r="J414" s="13"/>
      <c r="K414" s="13">
        <f t="shared" si="41"/>
        <v>7</v>
      </c>
      <c r="L414" s="20"/>
    </row>
    <row r="415" spans="1:12" ht="12.75">
      <c r="A415" s="47" t="s">
        <v>255</v>
      </c>
      <c r="B415" s="13"/>
      <c r="C415" s="13"/>
      <c r="D415" s="13"/>
      <c r="E415" s="13"/>
      <c r="F415" s="13"/>
      <c r="G415" s="13"/>
      <c r="H415" s="13"/>
      <c r="I415" s="13"/>
      <c r="J415" s="13">
        <v>1</v>
      </c>
      <c r="K415" s="13">
        <f t="shared" si="41"/>
        <v>1</v>
      </c>
      <c r="L415" s="20"/>
    </row>
    <row r="416" spans="1:12" ht="12.75">
      <c r="A416" s="47" t="s">
        <v>256</v>
      </c>
      <c r="B416" s="13"/>
      <c r="C416" s="13"/>
      <c r="D416" s="13"/>
      <c r="E416" s="13"/>
      <c r="F416" s="13"/>
      <c r="G416" s="13"/>
      <c r="H416" s="13"/>
      <c r="I416" s="13"/>
      <c r="J416" s="13"/>
      <c r="K416" s="13">
        <f t="shared" si="41"/>
        <v>0</v>
      </c>
      <c r="L416" s="20"/>
    </row>
    <row r="417" spans="1:12" ht="12.75">
      <c r="A417" s="47" t="s">
        <v>257</v>
      </c>
      <c r="B417" s="13"/>
      <c r="C417" s="13"/>
      <c r="D417" s="13"/>
      <c r="E417" s="13"/>
      <c r="F417" s="13"/>
      <c r="G417" s="13"/>
      <c r="H417" s="13"/>
      <c r="I417" s="13"/>
      <c r="J417" s="13"/>
      <c r="K417" s="13">
        <f t="shared" si="41"/>
        <v>0</v>
      </c>
      <c r="L417" s="20"/>
    </row>
    <row r="418" spans="1:12" ht="12.75">
      <c r="A418" s="47" t="s">
        <v>258</v>
      </c>
      <c r="B418" s="13"/>
      <c r="C418" s="13"/>
      <c r="D418" s="13"/>
      <c r="E418" s="13"/>
      <c r="F418" s="13"/>
      <c r="G418" s="13"/>
      <c r="H418" s="13"/>
      <c r="I418" s="13"/>
      <c r="J418" s="13"/>
      <c r="K418" s="13">
        <f t="shared" si="41"/>
        <v>0</v>
      </c>
      <c r="L418" s="20"/>
    </row>
    <row r="419" spans="1:12" ht="12.75">
      <c r="A419" s="47" t="s">
        <v>259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>
        <f t="shared" si="41"/>
        <v>0</v>
      </c>
      <c r="L419" s="20"/>
    </row>
    <row r="420" spans="1:12" ht="12.75">
      <c r="A420" s="47" t="s">
        <v>260</v>
      </c>
      <c r="B420" s="13"/>
      <c r="C420" s="13"/>
      <c r="D420" s="13"/>
      <c r="E420" s="13"/>
      <c r="F420" s="13"/>
      <c r="G420" s="13"/>
      <c r="H420" s="13"/>
      <c r="I420" s="13"/>
      <c r="J420" s="13"/>
      <c r="K420" s="13">
        <f t="shared" si="41"/>
        <v>0</v>
      </c>
      <c r="L420" s="20"/>
    </row>
    <row r="421" spans="1:12" ht="12.75">
      <c r="A421" s="47" t="s">
        <v>261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>
        <f t="shared" si="41"/>
        <v>0</v>
      </c>
      <c r="L421" s="20"/>
    </row>
    <row r="422" spans="1:12" ht="12.75">
      <c r="A422" s="47" t="s">
        <v>262</v>
      </c>
      <c r="B422" s="13"/>
      <c r="C422" s="13"/>
      <c r="D422" s="13"/>
      <c r="E422" s="13"/>
      <c r="F422" s="13"/>
      <c r="G422" s="13"/>
      <c r="H422" s="13"/>
      <c r="I422" s="13"/>
      <c r="J422" s="13"/>
      <c r="K422" s="13">
        <f t="shared" si="41"/>
        <v>0</v>
      </c>
      <c r="L422" s="20"/>
    </row>
    <row r="423" spans="1:12" ht="12.75">
      <c r="A423" s="42" t="s">
        <v>33</v>
      </c>
      <c r="B423" s="13">
        <f aca="true" t="shared" si="42" ref="B423:J423">SUM(B404:B422)</f>
        <v>1</v>
      </c>
      <c r="C423" s="13">
        <f t="shared" si="42"/>
        <v>1</v>
      </c>
      <c r="D423" s="13">
        <f t="shared" si="42"/>
        <v>0</v>
      </c>
      <c r="E423" s="13">
        <f t="shared" si="42"/>
        <v>3</v>
      </c>
      <c r="F423" s="13">
        <f t="shared" si="42"/>
        <v>6</v>
      </c>
      <c r="G423" s="13">
        <f t="shared" si="42"/>
        <v>3</v>
      </c>
      <c r="H423" s="13">
        <f t="shared" si="42"/>
        <v>2</v>
      </c>
      <c r="I423" s="13">
        <f t="shared" si="42"/>
        <v>0</v>
      </c>
      <c r="J423" s="13">
        <f t="shared" si="42"/>
        <v>3</v>
      </c>
      <c r="K423" s="13">
        <f t="shared" si="41"/>
        <v>19</v>
      </c>
      <c r="L423" s="20"/>
    </row>
    <row r="424" ht="12.75">
      <c r="L424" s="20"/>
    </row>
    <row r="425" ht="12.75">
      <c r="L425" s="20"/>
    </row>
    <row r="426" spans="1:12" ht="12.75">
      <c r="A426" s="44" t="s">
        <v>35</v>
      </c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</row>
    <row r="427" spans="1:12" ht="12.75">
      <c r="A427" s="45" t="s">
        <v>32</v>
      </c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20"/>
    </row>
    <row r="428" spans="1:12" ht="12.75">
      <c r="A428" s="46" t="s">
        <v>263</v>
      </c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20"/>
    </row>
    <row r="429" spans="1:12" ht="12.75">
      <c r="A429" s="31" t="s">
        <v>5</v>
      </c>
      <c r="B429" s="13" t="s">
        <v>6</v>
      </c>
      <c r="C429" s="13" t="s">
        <v>7</v>
      </c>
      <c r="D429" s="13" t="s">
        <v>8</v>
      </c>
      <c r="E429" s="13" t="s">
        <v>9</v>
      </c>
      <c r="F429" s="13" t="s">
        <v>10</v>
      </c>
      <c r="G429" s="13" t="s">
        <v>11</v>
      </c>
      <c r="H429" s="13" t="s">
        <v>12</v>
      </c>
      <c r="I429" s="13" t="s">
        <v>13</v>
      </c>
      <c r="J429" s="13" t="s">
        <v>14</v>
      </c>
      <c r="K429" s="13" t="s">
        <v>1</v>
      </c>
      <c r="L429" s="20"/>
    </row>
    <row r="430" spans="1:12" ht="12.75">
      <c r="A430" s="47" t="s">
        <v>264</v>
      </c>
      <c r="B430" s="13">
        <v>1</v>
      </c>
      <c r="C430" s="13">
        <v>3</v>
      </c>
      <c r="D430" s="13">
        <v>1</v>
      </c>
      <c r="E430" s="13">
        <v>1</v>
      </c>
      <c r="F430" s="13"/>
      <c r="G430" s="13"/>
      <c r="H430" s="13">
        <v>2</v>
      </c>
      <c r="I430" s="13">
        <v>4</v>
      </c>
      <c r="J430" s="13"/>
      <c r="K430" s="13">
        <f aca="true" t="shared" si="43" ref="K430:K449">SUM(B430:J430)</f>
        <v>12</v>
      </c>
      <c r="L430" s="48"/>
    </row>
    <row r="431" spans="1:12" ht="12.75">
      <c r="A431" s="47" t="s">
        <v>265</v>
      </c>
      <c r="B431" s="13">
        <v>3</v>
      </c>
      <c r="C431" s="13">
        <v>4</v>
      </c>
      <c r="D431" s="13">
        <v>5</v>
      </c>
      <c r="E431" s="13">
        <v>6</v>
      </c>
      <c r="F431" s="13"/>
      <c r="G431" s="13">
        <v>1</v>
      </c>
      <c r="H431" s="13">
        <v>3</v>
      </c>
      <c r="I431" s="13"/>
      <c r="J431" s="13">
        <v>3</v>
      </c>
      <c r="K431" s="13">
        <f t="shared" si="43"/>
        <v>25</v>
      </c>
      <c r="L431" s="20"/>
    </row>
    <row r="432" spans="1:12" ht="12.75">
      <c r="A432" s="47" t="s">
        <v>266</v>
      </c>
      <c r="B432" s="13"/>
      <c r="C432" s="13"/>
      <c r="D432" s="13"/>
      <c r="E432" s="13"/>
      <c r="F432" s="13"/>
      <c r="G432" s="13"/>
      <c r="H432" s="13">
        <v>1</v>
      </c>
      <c r="I432" s="13"/>
      <c r="J432" s="13">
        <v>1</v>
      </c>
      <c r="K432" s="13">
        <f t="shared" si="43"/>
        <v>2</v>
      </c>
      <c r="L432" s="20"/>
    </row>
    <row r="433" spans="1:12" ht="12.75">
      <c r="A433" s="47" t="s">
        <v>267</v>
      </c>
      <c r="B433" s="13"/>
      <c r="C433" s="13"/>
      <c r="D433" s="13"/>
      <c r="E433" s="13"/>
      <c r="F433" s="13"/>
      <c r="G433" s="13"/>
      <c r="H433" s="13"/>
      <c r="I433" s="13"/>
      <c r="J433" s="13"/>
      <c r="K433" s="13">
        <f t="shared" si="43"/>
        <v>0</v>
      </c>
      <c r="L433" s="20"/>
    </row>
    <row r="434" spans="1:12" ht="12.75">
      <c r="A434" s="47" t="s">
        <v>268</v>
      </c>
      <c r="B434" s="13"/>
      <c r="C434" s="13"/>
      <c r="D434" s="13"/>
      <c r="E434" s="13"/>
      <c r="F434" s="13"/>
      <c r="G434" s="13"/>
      <c r="H434" s="13"/>
      <c r="I434" s="13"/>
      <c r="J434" s="13"/>
      <c r="K434" s="13">
        <f t="shared" si="43"/>
        <v>0</v>
      </c>
      <c r="L434" s="20"/>
    </row>
    <row r="435" spans="1:12" ht="12.75">
      <c r="A435" s="47" t="s">
        <v>269</v>
      </c>
      <c r="B435" s="13">
        <v>1</v>
      </c>
      <c r="C435" s="13"/>
      <c r="D435" s="13"/>
      <c r="E435" s="13"/>
      <c r="F435" s="13"/>
      <c r="G435" s="13"/>
      <c r="H435" s="13"/>
      <c r="I435" s="13"/>
      <c r="J435" s="13"/>
      <c r="K435" s="13">
        <f t="shared" si="43"/>
        <v>1</v>
      </c>
      <c r="L435" s="20"/>
    </row>
    <row r="436" spans="1:12" ht="12.75">
      <c r="A436" s="47" t="s">
        <v>270</v>
      </c>
      <c r="B436" s="13"/>
      <c r="C436" s="13">
        <v>1</v>
      </c>
      <c r="D436" s="13"/>
      <c r="E436" s="13"/>
      <c r="F436" s="13"/>
      <c r="G436" s="13"/>
      <c r="H436" s="13"/>
      <c r="I436" s="13"/>
      <c r="J436" s="13"/>
      <c r="K436" s="13">
        <f t="shared" si="43"/>
        <v>1</v>
      </c>
      <c r="L436" s="20"/>
    </row>
    <row r="437" spans="1:12" ht="12.75">
      <c r="A437" s="47" t="s">
        <v>271</v>
      </c>
      <c r="B437" s="13"/>
      <c r="C437" s="13"/>
      <c r="D437" s="13"/>
      <c r="E437" s="13"/>
      <c r="F437" s="13"/>
      <c r="G437" s="13"/>
      <c r="H437" s="13"/>
      <c r="I437" s="13"/>
      <c r="J437" s="13"/>
      <c r="K437" s="13">
        <f t="shared" si="43"/>
        <v>0</v>
      </c>
      <c r="L437" s="20"/>
    </row>
    <row r="438" spans="1:12" ht="12.75">
      <c r="A438" s="47" t="s">
        <v>272</v>
      </c>
      <c r="B438" s="13"/>
      <c r="C438" s="13"/>
      <c r="D438" s="13"/>
      <c r="E438" s="13"/>
      <c r="F438" s="13"/>
      <c r="G438" s="13"/>
      <c r="H438" s="13"/>
      <c r="I438" s="13"/>
      <c r="J438" s="13"/>
      <c r="K438" s="13">
        <f t="shared" si="43"/>
        <v>0</v>
      </c>
      <c r="L438" s="20"/>
    </row>
    <row r="439" spans="1:12" ht="12.75">
      <c r="A439" s="47" t="s">
        <v>273</v>
      </c>
      <c r="B439" s="13"/>
      <c r="C439" s="13"/>
      <c r="D439" s="13"/>
      <c r="E439" s="13"/>
      <c r="F439" s="13"/>
      <c r="G439" s="13"/>
      <c r="H439" s="13"/>
      <c r="I439" s="13"/>
      <c r="J439" s="13"/>
      <c r="K439" s="13">
        <f t="shared" si="43"/>
        <v>0</v>
      </c>
      <c r="L439" s="20"/>
    </row>
    <row r="440" spans="1:12" ht="12.75">
      <c r="A440" s="47" t="s">
        <v>274</v>
      </c>
      <c r="B440" s="13"/>
      <c r="C440" s="13"/>
      <c r="D440" s="13"/>
      <c r="E440" s="13"/>
      <c r="F440" s="13"/>
      <c r="G440" s="13"/>
      <c r="H440" s="13"/>
      <c r="I440" s="13"/>
      <c r="J440" s="13"/>
      <c r="K440" s="13">
        <f t="shared" si="43"/>
        <v>0</v>
      </c>
      <c r="L440" s="20"/>
    </row>
    <row r="441" spans="1:12" ht="12.75">
      <c r="A441" s="47" t="s">
        <v>275</v>
      </c>
      <c r="B441" s="13"/>
      <c r="C441" s="13"/>
      <c r="D441" s="13"/>
      <c r="E441" s="13"/>
      <c r="F441" s="13"/>
      <c r="G441" s="13"/>
      <c r="H441" s="13"/>
      <c r="I441" s="13"/>
      <c r="J441" s="13"/>
      <c r="K441" s="13">
        <f t="shared" si="43"/>
        <v>0</v>
      </c>
      <c r="L441" s="20"/>
    </row>
    <row r="442" spans="1:12" ht="12.75">
      <c r="A442" s="47" t="s">
        <v>276</v>
      </c>
      <c r="B442" s="13"/>
      <c r="C442" s="13"/>
      <c r="D442" s="13"/>
      <c r="E442" s="13"/>
      <c r="F442" s="13"/>
      <c r="G442" s="13"/>
      <c r="H442" s="13"/>
      <c r="I442" s="13"/>
      <c r="J442" s="13"/>
      <c r="K442" s="13">
        <f t="shared" si="43"/>
        <v>0</v>
      </c>
      <c r="L442" s="20"/>
    </row>
    <row r="443" spans="1:12" ht="12.75">
      <c r="A443" s="47" t="s">
        <v>277</v>
      </c>
      <c r="B443" s="13"/>
      <c r="C443" s="13"/>
      <c r="D443" s="13"/>
      <c r="E443" s="13"/>
      <c r="F443" s="13"/>
      <c r="G443" s="13"/>
      <c r="H443" s="13"/>
      <c r="I443" s="13"/>
      <c r="J443" s="13"/>
      <c r="K443" s="13">
        <f t="shared" si="43"/>
        <v>0</v>
      </c>
      <c r="L443" s="20"/>
    </row>
    <row r="444" spans="1:12" ht="12.75">
      <c r="A444" s="47" t="s">
        <v>278</v>
      </c>
      <c r="B444" s="13"/>
      <c r="C444" s="13"/>
      <c r="D444" s="13"/>
      <c r="E444" s="13"/>
      <c r="F444" s="13"/>
      <c r="G444" s="13"/>
      <c r="H444" s="13"/>
      <c r="I444" s="13"/>
      <c r="J444" s="13"/>
      <c r="K444" s="13">
        <f t="shared" si="43"/>
        <v>0</v>
      </c>
      <c r="L444" s="20"/>
    </row>
    <row r="445" spans="1:12" ht="12.75">
      <c r="A445" s="47" t="s">
        <v>279</v>
      </c>
      <c r="B445" s="13"/>
      <c r="C445" s="13"/>
      <c r="D445" s="13"/>
      <c r="E445" s="13"/>
      <c r="F445" s="13"/>
      <c r="G445" s="13"/>
      <c r="H445" s="13"/>
      <c r="I445" s="13"/>
      <c r="J445" s="13"/>
      <c r="K445" s="13">
        <f t="shared" si="43"/>
        <v>0</v>
      </c>
      <c r="L445" s="20"/>
    </row>
    <row r="446" spans="1:12" ht="12.75">
      <c r="A446" s="47" t="s">
        <v>280</v>
      </c>
      <c r="B446" s="13"/>
      <c r="C446" s="13">
        <v>1</v>
      </c>
      <c r="D446" s="13">
        <v>2</v>
      </c>
      <c r="E446" s="13"/>
      <c r="F446" s="13"/>
      <c r="G446" s="13"/>
      <c r="H446" s="13"/>
      <c r="I446" s="13"/>
      <c r="J446" s="13"/>
      <c r="K446" s="13">
        <f t="shared" si="43"/>
        <v>3</v>
      </c>
      <c r="L446" s="20"/>
    </row>
    <row r="447" spans="1:12" ht="12.75">
      <c r="A447" s="47" t="s">
        <v>281</v>
      </c>
      <c r="B447" s="13"/>
      <c r="C447" s="13"/>
      <c r="D447" s="13"/>
      <c r="E447" s="13"/>
      <c r="F447" s="13"/>
      <c r="G447" s="13"/>
      <c r="H447" s="13"/>
      <c r="I447" s="13"/>
      <c r="J447" s="13"/>
      <c r="K447" s="13">
        <f t="shared" si="43"/>
        <v>0</v>
      </c>
      <c r="L447" s="20"/>
    </row>
    <row r="448" spans="1:12" ht="12.75">
      <c r="A448" s="47" t="s">
        <v>282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>
        <f t="shared" si="43"/>
        <v>0</v>
      </c>
      <c r="L448" s="20"/>
    </row>
    <row r="449" spans="1:12" ht="12.75">
      <c r="A449" s="42" t="s">
        <v>33</v>
      </c>
      <c r="B449" s="13">
        <f aca="true" t="shared" si="44" ref="B449:J449">SUM(B430:B448)</f>
        <v>5</v>
      </c>
      <c r="C449" s="13">
        <f t="shared" si="44"/>
        <v>9</v>
      </c>
      <c r="D449" s="13">
        <f t="shared" si="44"/>
        <v>8</v>
      </c>
      <c r="E449" s="13">
        <f t="shared" si="44"/>
        <v>7</v>
      </c>
      <c r="F449" s="13">
        <f t="shared" si="44"/>
        <v>0</v>
      </c>
      <c r="G449" s="13">
        <f t="shared" si="44"/>
        <v>1</v>
      </c>
      <c r="H449" s="13">
        <f t="shared" si="44"/>
        <v>6</v>
      </c>
      <c r="I449" s="13">
        <f t="shared" si="44"/>
        <v>4</v>
      </c>
      <c r="J449" s="13">
        <f t="shared" si="44"/>
        <v>4</v>
      </c>
      <c r="K449" s="13">
        <f t="shared" si="43"/>
        <v>44</v>
      </c>
      <c r="L449" s="20"/>
    </row>
    <row r="450" ht="12.75">
      <c r="L450" s="20"/>
    </row>
    <row r="451" ht="12.75">
      <c r="L451" s="20"/>
    </row>
    <row r="452" spans="1:12" ht="12.75">
      <c r="A452" s="44" t="s">
        <v>35</v>
      </c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</row>
    <row r="453" spans="1:12" ht="12.75">
      <c r="A453" s="45" t="s">
        <v>32</v>
      </c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20"/>
    </row>
    <row r="454" spans="1:12" ht="12.75">
      <c r="A454" s="46" t="s">
        <v>283</v>
      </c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20"/>
    </row>
    <row r="455" spans="1:12" ht="12.75">
      <c r="A455" s="31" t="s">
        <v>5</v>
      </c>
      <c r="B455" s="13" t="s">
        <v>6</v>
      </c>
      <c r="C455" s="13" t="s">
        <v>7</v>
      </c>
      <c r="D455" s="13" t="s">
        <v>8</v>
      </c>
      <c r="E455" s="13" t="s">
        <v>9</v>
      </c>
      <c r="F455" s="13" t="s">
        <v>10</v>
      </c>
      <c r="G455" s="13" t="s">
        <v>11</v>
      </c>
      <c r="H455" s="13" t="s">
        <v>12</v>
      </c>
      <c r="I455" s="13" t="s">
        <v>13</v>
      </c>
      <c r="J455" s="13" t="s">
        <v>14</v>
      </c>
      <c r="K455" s="13" t="s">
        <v>1</v>
      </c>
      <c r="L455" s="20"/>
    </row>
    <row r="456" spans="1:12" ht="12.75">
      <c r="A456" s="47" t="s">
        <v>284</v>
      </c>
      <c r="B456" s="13">
        <v>11</v>
      </c>
      <c r="C456" s="13">
        <v>10</v>
      </c>
      <c r="D456" s="13">
        <v>2</v>
      </c>
      <c r="E456" s="13">
        <v>9</v>
      </c>
      <c r="F456" s="13">
        <v>14</v>
      </c>
      <c r="G456" s="13">
        <v>3</v>
      </c>
      <c r="H456" s="13">
        <v>3</v>
      </c>
      <c r="I456" s="13">
        <v>8</v>
      </c>
      <c r="J456" s="13">
        <v>6</v>
      </c>
      <c r="K456" s="13">
        <f aca="true" t="shared" si="45" ref="K456:K475">SUM(B456:J456)</f>
        <v>66</v>
      </c>
      <c r="L456" s="48"/>
    </row>
    <row r="457" spans="1:12" ht="12.75">
      <c r="A457" s="47" t="s">
        <v>285</v>
      </c>
      <c r="B457" s="13">
        <v>3</v>
      </c>
      <c r="C457" s="13">
        <v>2</v>
      </c>
      <c r="D457" s="13">
        <v>2</v>
      </c>
      <c r="E457" s="13">
        <v>3</v>
      </c>
      <c r="F457" s="13">
        <v>8</v>
      </c>
      <c r="G457" s="13"/>
      <c r="H457" s="13">
        <v>1</v>
      </c>
      <c r="I457" s="13">
        <v>2</v>
      </c>
      <c r="J457" s="13">
        <v>4</v>
      </c>
      <c r="K457" s="13">
        <f t="shared" si="45"/>
        <v>25</v>
      </c>
      <c r="L457" s="20"/>
    </row>
    <row r="458" spans="1:12" ht="12.75">
      <c r="A458" s="47" t="s">
        <v>286</v>
      </c>
      <c r="B458" s="13"/>
      <c r="C458" s="13"/>
      <c r="D458" s="13"/>
      <c r="E458" s="13"/>
      <c r="F458" s="13"/>
      <c r="G458" s="13"/>
      <c r="H458" s="13">
        <v>1</v>
      </c>
      <c r="I458" s="13"/>
      <c r="J458" s="13"/>
      <c r="K458" s="13">
        <f t="shared" si="45"/>
        <v>1</v>
      </c>
      <c r="L458" s="20"/>
    </row>
    <row r="459" spans="1:12" ht="12.75">
      <c r="A459" s="47" t="s">
        <v>287</v>
      </c>
      <c r="B459" s="13"/>
      <c r="C459" s="13"/>
      <c r="D459" s="13"/>
      <c r="E459" s="13"/>
      <c r="F459" s="13"/>
      <c r="G459" s="13"/>
      <c r="H459" s="13">
        <v>7</v>
      </c>
      <c r="I459" s="13"/>
      <c r="J459" s="13"/>
      <c r="K459" s="13">
        <f t="shared" si="45"/>
        <v>7</v>
      </c>
      <c r="L459" s="20"/>
    </row>
    <row r="460" spans="1:12" ht="12.75">
      <c r="A460" s="47" t="s">
        <v>288</v>
      </c>
      <c r="B460" s="13"/>
      <c r="C460" s="13">
        <v>2</v>
      </c>
      <c r="D460" s="13"/>
      <c r="E460" s="13"/>
      <c r="F460" s="13"/>
      <c r="G460" s="13"/>
      <c r="H460" s="13"/>
      <c r="I460" s="13"/>
      <c r="J460" s="13"/>
      <c r="K460" s="13">
        <f t="shared" si="45"/>
        <v>2</v>
      </c>
      <c r="L460" s="20"/>
    </row>
    <row r="461" spans="1:12" ht="12.75">
      <c r="A461" s="47" t="s">
        <v>289</v>
      </c>
      <c r="B461" s="13"/>
      <c r="C461" s="13"/>
      <c r="D461" s="13"/>
      <c r="E461" s="13"/>
      <c r="F461" s="13"/>
      <c r="G461" s="13"/>
      <c r="H461" s="13"/>
      <c r="I461" s="13"/>
      <c r="J461" s="13"/>
      <c r="K461" s="13">
        <f t="shared" si="45"/>
        <v>0</v>
      </c>
      <c r="L461" s="20"/>
    </row>
    <row r="462" spans="1:12" ht="12.75">
      <c r="A462" s="47" t="s">
        <v>290</v>
      </c>
      <c r="B462" s="13"/>
      <c r="C462" s="13"/>
      <c r="D462" s="13"/>
      <c r="E462" s="13"/>
      <c r="F462" s="13"/>
      <c r="G462" s="13"/>
      <c r="H462" s="13"/>
      <c r="I462" s="13"/>
      <c r="J462" s="13"/>
      <c r="K462" s="13">
        <f t="shared" si="45"/>
        <v>0</v>
      </c>
      <c r="L462" s="20"/>
    </row>
    <row r="463" spans="1:12" ht="12.75">
      <c r="A463" s="47" t="s">
        <v>291</v>
      </c>
      <c r="B463" s="13"/>
      <c r="C463" s="13"/>
      <c r="D463" s="13"/>
      <c r="E463" s="13">
        <v>1</v>
      </c>
      <c r="F463" s="13"/>
      <c r="G463" s="13"/>
      <c r="H463" s="13"/>
      <c r="I463" s="13"/>
      <c r="J463" s="13"/>
      <c r="K463" s="13">
        <f t="shared" si="45"/>
        <v>1</v>
      </c>
      <c r="L463" s="20"/>
    </row>
    <row r="464" spans="1:12" ht="12.75">
      <c r="A464" s="47" t="s">
        <v>292</v>
      </c>
      <c r="B464" s="13"/>
      <c r="C464" s="13"/>
      <c r="D464" s="13"/>
      <c r="E464" s="13"/>
      <c r="F464" s="13"/>
      <c r="G464" s="13"/>
      <c r="H464" s="13"/>
      <c r="I464" s="13"/>
      <c r="J464" s="13"/>
      <c r="K464" s="13">
        <f t="shared" si="45"/>
        <v>0</v>
      </c>
      <c r="L464" s="20"/>
    </row>
    <row r="465" spans="1:12" ht="12.75">
      <c r="A465" s="47" t="s">
        <v>293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>
        <f t="shared" si="45"/>
        <v>0</v>
      </c>
      <c r="L465" s="20"/>
    </row>
    <row r="466" spans="1:12" ht="12.75">
      <c r="A466" s="47" t="s">
        <v>294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>
        <f t="shared" si="45"/>
        <v>0</v>
      </c>
      <c r="L466" s="20"/>
    </row>
    <row r="467" spans="1:12" ht="12.75">
      <c r="A467" s="47" t="s">
        <v>295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>
        <f t="shared" si="45"/>
        <v>0</v>
      </c>
      <c r="L467" s="20"/>
    </row>
    <row r="468" spans="1:12" ht="12.75">
      <c r="A468" s="47" t="s">
        <v>296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>
        <f t="shared" si="45"/>
        <v>0</v>
      </c>
      <c r="L468" s="20"/>
    </row>
    <row r="469" spans="1:12" ht="12.75">
      <c r="A469" s="47" t="s">
        <v>297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>
        <f t="shared" si="45"/>
        <v>0</v>
      </c>
      <c r="L469" s="20"/>
    </row>
    <row r="470" spans="1:12" ht="12.75">
      <c r="A470" s="47" t="s">
        <v>298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>
        <f t="shared" si="45"/>
        <v>0</v>
      </c>
      <c r="L470" s="20"/>
    </row>
    <row r="471" spans="1:12" ht="12.75">
      <c r="A471" s="47" t="s">
        <v>299</v>
      </c>
      <c r="B471" s="13"/>
      <c r="C471" s="13">
        <v>2</v>
      </c>
      <c r="D471" s="13"/>
      <c r="E471" s="13"/>
      <c r="F471" s="13"/>
      <c r="G471" s="13"/>
      <c r="H471" s="13"/>
      <c r="I471" s="13"/>
      <c r="J471" s="13"/>
      <c r="K471" s="13">
        <f t="shared" si="45"/>
        <v>2</v>
      </c>
      <c r="L471" s="20"/>
    </row>
    <row r="472" spans="1:12" ht="12.75">
      <c r="A472" s="47" t="s">
        <v>300</v>
      </c>
      <c r="B472" s="13"/>
      <c r="C472" s="13"/>
      <c r="D472" s="13"/>
      <c r="E472" s="13"/>
      <c r="F472" s="13"/>
      <c r="G472" s="13"/>
      <c r="H472" s="13"/>
      <c r="I472" s="13"/>
      <c r="J472" s="13"/>
      <c r="K472" s="13">
        <f t="shared" si="45"/>
        <v>0</v>
      </c>
      <c r="L472" s="20"/>
    </row>
    <row r="473" spans="1:12" ht="12.75">
      <c r="A473" s="47" t="s">
        <v>301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>
        <f t="shared" si="45"/>
        <v>0</v>
      </c>
      <c r="L473" s="20"/>
    </row>
    <row r="474" spans="1:12" ht="12.75">
      <c r="A474" s="47" t="s">
        <v>302</v>
      </c>
      <c r="B474" s="13">
        <v>10</v>
      </c>
      <c r="C474" s="13">
        <v>10</v>
      </c>
      <c r="D474" s="13">
        <v>6</v>
      </c>
      <c r="E474" s="13">
        <v>10</v>
      </c>
      <c r="F474" s="13">
        <v>22</v>
      </c>
      <c r="G474" s="13">
        <v>5</v>
      </c>
      <c r="H474" s="13"/>
      <c r="I474" s="13">
        <v>6</v>
      </c>
      <c r="J474" s="13">
        <v>10</v>
      </c>
      <c r="K474" s="13">
        <f t="shared" si="45"/>
        <v>79</v>
      </c>
      <c r="L474" s="20"/>
    </row>
    <row r="475" spans="1:12" ht="12.75">
      <c r="A475" s="42" t="s">
        <v>33</v>
      </c>
      <c r="B475" s="13">
        <f aca="true" t="shared" si="46" ref="B475:J475">SUM(B456:B474)</f>
        <v>24</v>
      </c>
      <c r="C475" s="13">
        <f t="shared" si="46"/>
        <v>26</v>
      </c>
      <c r="D475" s="13">
        <f t="shared" si="46"/>
        <v>10</v>
      </c>
      <c r="E475" s="13">
        <f t="shared" si="46"/>
        <v>23</v>
      </c>
      <c r="F475" s="13">
        <f t="shared" si="46"/>
        <v>44</v>
      </c>
      <c r="G475" s="13">
        <f t="shared" si="46"/>
        <v>8</v>
      </c>
      <c r="H475" s="13">
        <f t="shared" si="46"/>
        <v>12</v>
      </c>
      <c r="I475" s="13">
        <f t="shared" si="46"/>
        <v>16</v>
      </c>
      <c r="J475" s="13">
        <f t="shared" si="46"/>
        <v>20</v>
      </c>
      <c r="K475" s="13">
        <f t="shared" si="45"/>
        <v>183</v>
      </c>
      <c r="L475" s="20"/>
    </row>
    <row r="476" ht="12.75">
      <c r="L476" s="20"/>
    </row>
    <row r="477" ht="12.75">
      <c r="L477" s="20"/>
    </row>
    <row r="478" spans="1:12" ht="12.75">
      <c r="A478" s="44" t="s">
        <v>35</v>
      </c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</row>
    <row r="479" spans="1:12" ht="12.75">
      <c r="A479" s="45" t="s">
        <v>32</v>
      </c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20"/>
    </row>
    <row r="480" spans="1:12" ht="12.75">
      <c r="A480" s="46" t="s">
        <v>303</v>
      </c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20"/>
    </row>
    <row r="481" spans="1:12" ht="12.75">
      <c r="A481" s="31" t="s">
        <v>5</v>
      </c>
      <c r="B481" s="13" t="s">
        <v>6</v>
      </c>
      <c r="C481" s="13" t="s">
        <v>7</v>
      </c>
      <c r="D481" s="13" t="s">
        <v>8</v>
      </c>
      <c r="E481" s="13" t="s">
        <v>9</v>
      </c>
      <c r="F481" s="13" t="s">
        <v>10</v>
      </c>
      <c r="G481" s="13" t="s">
        <v>11</v>
      </c>
      <c r="H481" s="13" t="s">
        <v>12</v>
      </c>
      <c r="I481" s="13" t="s">
        <v>13</v>
      </c>
      <c r="J481" s="13" t="s">
        <v>14</v>
      </c>
      <c r="K481" s="13" t="s">
        <v>1</v>
      </c>
      <c r="L481" s="20"/>
    </row>
    <row r="482" spans="1:12" ht="12.75">
      <c r="A482" s="47" t="s">
        <v>304</v>
      </c>
      <c r="B482" s="13"/>
      <c r="C482" s="13"/>
      <c r="D482" s="13">
        <v>2</v>
      </c>
      <c r="E482" s="13">
        <v>4</v>
      </c>
      <c r="F482" s="13">
        <v>5</v>
      </c>
      <c r="G482" s="13">
        <v>1</v>
      </c>
      <c r="H482" s="13">
        <v>3</v>
      </c>
      <c r="I482" s="13">
        <v>5</v>
      </c>
      <c r="J482" s="13">
        <v>5</v>
      </c>
      <c r="K482" s="13">
        <f aca="true" t="shared" si="47" ref="K482:K501">SUM(B482:J482)</f>
        <v>25</v>
      </c>
      <c r="L482" s="48"/>
    </row>
    <row r="483" spans="1:12" ht="12.75">
      <c r="A483" s="47" t="s">
        <v>305</v>
      </c>
      <c r="B483" s="13"/>
      <c r="C483" s="13"/>
      <c r="D483" s="13"/>
      <c r="E483" s="13">
        <v>2</v>
      </c>
      <c r="F483" s="13">
        <v>1</v>
      </c>
      <c r="G483" s="13">
        <v>1</v>
      </c>
      <c r="H483" s="13">
        <v>1</v>
      </c>
      <c r="I483" s="13"/>
      <c r="J483" s="13"/>
      <c r="K483" s="13">
        <f t="shared" si="47"/>
        <v>5</v>
      </c>
      <c r="L483" s="20"/>
    </row>
    <row r="484" spans="1:12" ht="12.75">
      <c r="A484" s="47" t="s">
        <v>306</v>
      </c>
      <c r="B484" s="13"/>
      <c r="C484" s="13">
        <v>1</v>
      </c>
      <c r="D484" s="13"/>
      <c r="E484" s="13">
        <v>6</v>
      </c>
      <c r="F484" s="13">
        <v>2</v>
      </c>
      <c r="G484" s="13"/>
      <c r="H484" s="13">
        <v>1</v>
      </c>
      <c r="I484" s="13">
        <v>2</v>
      </c>
      <c r="J484" s="13">
        <v>3</v>
      </c>
      <c r="K484" s="13">
        <f t="shared" si="47"/>
        <v>15</v>
      </c>
      <c r="L484" s="20"/>
    </row>
    <row r="485" spans="1:12" ht="12.75">
      <c r="A485" s="47" t="s">
        <v>307</v>
      </c>
      <c r="B485" s="13"/>
      <c r="C485" s="13"/>
      <c r="D485" s="13"/>
      <c r="E485" s="13">
        <v>1</v>
      </c>
      <c r="F485" s="13"/>
      <c r="G485" s="13"/>
      <c r="H485" s="13"/>
      <c r="I485" s="13"/>
      <c r="J485" s="13"/>
      <c r="K485" s="13">
        <f t="shared" si="47"/>
        <v>1</v>
      </c>
      <c r="L485" s="20"/>
    </row>
    <row r="486" spans="1:12" ht="12.75">
      <c r="A486" s="47" t="s">
        <v>308</v>
      </c>
      <c r="B486" s="13"/>
      <c r="C486" s="13"/>
      <c r="D486" s="13"/>
      <c r="E486" s="13"/>
      <c r="F486" s="13"/>
      <c r="G486" s="13">
        <v>1</v>
      </c>
      <c r="H486" s="13"/>
      <c r="I486" s="13"/>
      <c r="J486" s="13"/>
      <c r="K486" s="13">
        <f t="shared" si="47"/>
        <v>1</v>
      </c>
      <c r="L486" s="20"/>
    </row>
    <row r="487" spans="1:12" ht="12.75">
      <c r="A487" s="47" t="s">
        <v>309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>
        <f t="shared" si="47"/>
        <v>0</v>
      </c>
      <c r="L487" s="20"/>
    </row>
    <row r="488" spans="1:12" ht="12.75">
      <c r="A488" s="47" t="s">
        <v>310</v>
      </c>
      <c r="B488" s="13"/>
      <c r="C488" s="13"/>
      <c r="D488" s="13"/>
      <c r="E488" s="13"/>
      <c r="F488" s="13"/>
      <c r="G488" s="13"/>
      <c r="H488" s="13"/>
      <c r="I488" s="13"/>
      <c r="J488" s="13"/>
      <c r="K488" s="13">
        <f t="shared" si="47"/>
        <v>0</v>
      </c>
      <c r="L488" s="20"/>
    </row>
    <row r="489" spans="1:12" ht="12.75">
      <c r="A489" s="47" t="s">
        <v>311</v>
      </c>
      <c r="B489" s="13"/>
      <c r="C489" s="13"/>
      <c r="D489" s="13"/>
      <c r="E489" s="13"/>
      <c r="F489" s="13"/>
      <c r="G489" s="13"/>
      <c r="H489" s="13"/>
      <c r="I489" s="13"/>
      <c r="J489" s="13"/>
      <c r="K489" s="13">
        <f t="shared" si="47"/>
        <v>0</v>
      </c>
      <c r="L489" s="20"/>
    </row>
    <row r="490" spans="1:12" ht="12.75">
      <c r="A490" s="47" t="s">
        <v>312</v>
      </c>
      <c r="B490" s="13">
        <v>1</v>
      </c>
      <c r="C490" s="13">
        <v>1</v>
      </c>
      <c r="D490" s="13">
        <v>1</v>
      </c>
      <c r="E490" s="13"/>
      <c r="F490" s="13"/>
      <c r="G490" s="13"/>
      <c r="H490" s="13"/>
      <c r="I490" s="13"/>
      <c r="J490" s="13"/>
      <c r="K490" s="13">
        <f t="shared" si="47"/>
        <v>3</v>
      </c>
      <c r="L490" s="20"/>
    </row>
    <row r="491" spans="1:12" ht="12.75">
      <c r="A491" s="47" t="s">
        <v>313</v>
      </c>
      <c r="B491" s="13"/>
      <c r="C491" s="13"/>
      <c r="D491" s="13"/>
      <c r="E491" s="13"/>
      <c r="F491" s="13"/>
      <c r="G491" s="13"/>
      <c r="H491" s="13"/>
      <c r="I491" s="13"/>
      <c r="J491" s="13"/>
      <c r="K491" s="13">
        <f t="shared" si="47"/>
        <v>0</v>
      </c>
      <c r="L491" s="20"/>
    </row>
    <row r="492" spans="1:12" ht="12.75">
      <c r="A492" s="47" t="s">
        <v>314</v>
      </c>
      <c r="B492" s="13"/>
      <c r="C492" s="13"/>
      <c r="D492" s="13"/>
      <c r="E492" s="13"/>
      <c r="F492" s="13"/>
      <c r="G492" s="13"/>
      <c r="H492" s="13"/>
      <c r="I492" s="13"/>
      <c r="J492" s="13"/>
      <c r="K492" s="13">
        <f t="shared" si="47"/>
        <v>0</v>
      </c>
      <c r="L492" s="20"/>
    </row>
    <row r="493" spans="1:12" ht="12.75">
      <c r="A493" s="47" t="s">
        <v>315</v>
      </c>
      <c r="B493" s="13"/>
      <c r="C493" s="13"/>
      <c r="D493" s="13"/>
      <c r="E493" s="13"/>
      <c r="F493" s="13">
        <v>1</v>
      </c>
      <c r="G493" s="13"/>
      <c r="H493" s="13"/>
      <c r="I493" s="13"/>
      <c r="J493" s="13"/>
      <c r="K493" s="13">
        <f t="shared" si="47"/>
        <v>1</v>
      </c>
      <c r="L493" s="20"/>
    </row>
    <row r="494" spans="1:12" ht="12.75">
      <c r="A494" s="47" t="s">
        <v>316</v>
      </c>
      <c r="B494" s="13"/>
      <c r="C494" s="13"/>
      <c r="D494" s="13"/>
      <c r="E494" s="13"/>
      <c r="F494" s="13"/>
      <c r="G494" s="13"/>
      <c r="H494" s="13"/>
      <c r="I494" s="13"/>
      <c r="J494" s="13"/>
      <c r="K494" s="13">
        <f t="shared" si="47"/>
        <v>0</v>
      </c>
      <c r="L494" s="20"/>
    </row>
    <row r="495" spans="1:12" ht="12.75">
      <c r="A495" s="47" t="s">
        <v>317</v>
      </c>
      <c r="B495" s="13"/>
      <c r="C495" s="13"/>
      <c r="D495" s="13"/>
      <c r="E495" s="13"/>
      <c r="F495" s="13"/>
      <c r="G495" s="13"/>
      <c r="H495" s="13"/>
      <c r="I495" s="13"/>
      <c r="J495" s="13"/>
      <c r="K495" s="13">
        <f t="shared" si="47"/>
        <v>0</v>
      </c>
      <c r="L495" s="20"/>
    </row>
    <row r="496" spans="1:12" ht="12.75">
      <c r="A496" s="47" t="s">
        <v>318</v>
      </c>
      <c r="B496" s="13"/>
      <c r="C496" s="13"/>
      <c r="D496" s="13"/>
      <c r="E496" s="13"/>
      <c r="F496" s="13"/>
      <c r="G496" s="13"/>
      <c r="H496" s="13"/>
      <c r="I496" s="13"/>
      <c r="J496" s="13"/>
      <c r="K496" s="13">
        <f t="shared" si="47"/>
        <v>0</v>
      </c>
      <c r="L496" s="20"/>
    </row>
    <row r="497" spans="1:12" ht="12.75">
      <c r="A497" s="47" t="s">
        <v>319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>
        <f t="shared" si="47"/>
        <v>0</v>
      </c>
      <c r="L497" s="20"/>
    </row>
    <row r="498" spans="1:12" ht="12.75">
      <c r="A498" s="47" t="s">
        <v>320</v>
      </c>
      <c r="B498" s="13"/>
      <c r="C498" s="13"/>
      <c r="D498" s="13"/>
      <c r="E498" s="13"/>
      <c r="F498" s="13"/>
      <c r="G498" s="13"/>
      <c r="H498" s="13"/>
      <c r="I498" s="13"/>
      <c r="J498" s="13"/>
      <c r="K498" s="13">
        <f t="shared" si="47"/>
        <v>0</v>
      </c>
      <c r="L498" s="20"/>
    </row>
    <row r="499" spans="1:12" ht="12.75">
      <c r="A499" s="47" t="s">
        <v>321</v>
      </c>
      <c r="B499" s="13"/>
      <c r="C499" s="13"/>
      <c r="D499" s="13"/>
      <c r="E499" s="13"/>
      <c r="F499" s="13"/>
      <c r="G499" s="13"/>
      <c r="H499" s="13"/>
      <c r="I499" s="13"/>
      <c r="J499" s="13"/>
      <c r="K499" s="13">
        <f t="shared" si="47"/>
        <v>0</v>
      </c>
      <c r="L499" s="20"/>
    </row>
    <row r="500" spans="1:12" ht="12.75">
      <c r="A500" s="47" t="s">
        <v>322</v>
      </c>
      <c r="B500" s="13"/>
      <c r="C500" s="13"/>
      <c r="D500" s="13"/>
      <c r="E500" s="13"/>
      <c r="F500" s="13"/>
      <c r="G500" s="13"/>
      <c r="H500" s="13"/>
      <c r="I500" s="13"/>
      <c r="J500" s="13"/>
      <c r="K500" s="13">
        <f t="shared" si="47"/>
        <v>0</v>
      </c>
      <c r="L500" s="20"/>
    </row>
    <row r="501" spans="1:12" ht="12.75">
      <c r="A501" s="42" t="s">
        <v>33</v>
      </c>
      <c r="B501" s="13">
        <f aca="true" t="shared" si="48" ref="B501:J501">SUM(B482:B500)</f>
        <v>1</v>
      </c>
      <c r="C501" s="13">
        <f t="shared" si="48"/>
        <v>2</v>
      </c>
      <c r="D501" s="13">
        <f t="shared" si="48"/>
        <v>3</v>
      </c>
      <c r="E501" s="13">
        <f t="shared" si="48"/>
        <v>13</v>
      </c>
      <c r="F501" s="13">
        <f t="shared" si="48"/>
        <v>9</v>
      </c>
      <c r="G501" s="13">
        <f t="shared" si="48"/>
        <v>3</v>
      </c>
      <c r="H501" s="13">
        <f t="shared" si="48"/>
        <v>5</v>
      </c>
      <c r="I501" s="13">
        <f t="shared" si="48"/>
        <v>7</v>
      </c>
      <c r="J501" s="13">
        <f t="shared" si="48"/>
        <v>8</v>
      </c>
      <c r="K501" s="13">
        <f t="shared" si="47"/>
        <v>51</v>
      </c>
      <c r="L501" s="20"/>
    </row>
    <row r="502" ht="12.75">
      <c r="L502" s="20"/>
    </row>
    <row r="503" ht="12.75">
      <c r="L503" s="20"/>
    </row>
    <row r="504" spans="1:12" ht="12.75">
      <c r="A504" s="44" t="s">
        <v>35</v>
      </c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</row>
    <row r="505" spans="1:12" ht="12.75">
      <c r="A505" s="45" t="s">
        <v>32</v>
      </c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20"/>
    </row>
    <row r="506" spans="1:12" ht="12.75">
      <c r="A506" s="46" t="s">
        <v>323</v>
      </c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20"/>
    </row>
    <row r="507" spans="1:12" ht="12.75">
      <c r="A507" s="31" t="s">
        <v>5</v>
      </c>
      <c r="B507" s="13" t="s">
        <v>6</v>
      </c>
      <c r="C507" s="13" t="s">
        <v>7</v>
      </c>
      <c r="D507" s="13" t="s">
        <v>8</v>
      </c>
      <c r="E507" s="13" t="s">
        <v>9</v>
      </c>
      <c r="F507" s="13" t="s">
        <v>10</v>
      </c>
      <c r="G507" s="13" t="s">
        <v>11</v>
      </c>
      <c r="H507" s="13" t="s">
        <v>12</v>
      </c>
      <c r="I507" s="13" t="s">
        <v>13</v>
      </c>
      <c r="J507" s="13" t="s">
        <v>14</v>
      </c>
      <c r="K507" s="13" t="s">
        <v>1</v>
      </c>
      <c r="L507" s="20"/>
    </row>
    <row r="508" spans="1:12" ht="12.75">
      <c r="A508" s="47" t="s">
        <v>324</v>
      </c>
      <c r="B508" s="13"/>
      <c r="C508" s="13"/>
      <c r="D508" s="13"/>
      <c r="E508" s="13"/>
      <c r="F508" s="13"/>
      <c r="G508" s="13"/>
      <c r="H508" s="13"/>
      <c r="I508" s="13"/>
      <c r="J508" s="13"/>
      <c r="K508" s="13">
        <f aca="true" t="shared" si="49" ref="K508:K527">SUM(B508:J508)</f>
        <v>0</v>
      </c>
      <c r="L508" s="48"/>
    </row>
    <row r="509" spans="1:12" ht="12.75">
      <c r="A509" s="47" t="s">
        <v>325</v>
      </c>
      <c r="B509" s="13"/>
      <c r="C509" s="13"/>
      <c r="D509" s="13"/>
      <c r="E509" s="13"/>
      <c r="F509" s="13"/>
      <c r="G509" s="13"/>
      <c r="H509" s="13"/>
      <c r="I509" s="13"/>
      <c r="J509" s="13"/>
      <c r="K509" s="13">
        <f t="shared" si="49"/>
        <v>0</v>
      </c>
      <c r="L509" s="20"/>
    </row>
    <row r="510" spans="1:12" ht="12.75">
      <c r="A510" s="47" t="s">
        <v>326</v>
      </c>
      <c r="B510" s="13"/>
      <c r="C510" s="13"/>
      <c r="D510" s="13"/>
      <c r="E510" s="13"/>
      <c r="F510" s="13"/>
      <c r="G510" s="13"/>
      <c r="H510" s="13"/>
      <c r="I510" s="13"/>
      <c r="J510" s="13"/>
      <c r="K510" s="13">
        <f t="shared" si="49"/>
        <v>0</v>
      </c>
      <c r="L510" s="20"/>
    </row>
    <row r="511" spans="1:12" ht="12.75">
      <c r="A511" s="47" t="s">
        <v>327</v>
      </c>
      <c r="B511" s="13"/>
      <c r="C511" s="13"/>
      <c r="D511" s="13"/>
      <c r="E511" s="13"/>
      <c r="F511" s="13"/>
      <c r="G511" s="13"/>
      <c r="H511" s="13"/>
      <c r="I511" s="13"/>
      <c r="J511" s="13"/>
      <c r="K511" s="13">
        <f t="shared" si="49"/>
        <v>0</v>
      </c>
      <c r="L511" s="20"/>
    </row>
    <row r="512" spans="1:12" ht="12.75">
      <c r="A512" s="47" t="s">
        <v>328</v>
      </c>
      <c r="B512" s="13"/>
      <c r="C512" s="13"/>
      <c r="D512" s="13"/>
      <c r="E512" s="13"/>
      <c r="F512" s="13"/>
      <c r="G512" s="13"/>
      <c r="H512" s="13"/>
      <c r="I512" s="13"/>
      <c r="J512" s="13"/>
      <c r="K512" s="13">
        <f t="shared" si="49"/>
        <v>0</v>
      </c>
      <c r="L512" s="20"/>
    </row>
    <row r="513" spans="1:12" ht="12.75">
      <c r="A513" s="47" t="s">
        <v>329</v>
      </c>
      <c r="B513" s="13"/>
      <c r="C513" s="13"/>
      <c r="D513" s="13"/>
      <c r="E513" s="13"/>
      <c r="F513" s="13"/>
      <c r="G513" s="13"/>
      <c r="H513" s="13"/>
      <c r="I513" s="13"/>
      <c r="J513" s="13"/>
      <c r="K513" s="13">
        <f t="shared" si="49"/>
        <v>0</v>
      </c>
      <c r="L513" s="20"/>
    </row>
    <row r="514" spans="1:12" ht="12.75">
      <c r="A514" s="47" t="s">
        <v>330</v>
      </c>
      <c r="B514" s="13"/>
      <c r="C514" s="13"/>
      <c r="D514" s="13"/>
      <c r="E514" s="13"/>
      <c r="F514" s="13"/>
      <c r="G514" s="13"/>
      <c r="H514" s="13"/>
      <c r="I514" s="13"/>
      <c r="J514" s="13"/>
      <c r="K514" s="13">
        <f t="shared" si="49"/>
        <v>0</v>
      </c>
      <c r="L514" s="20"/>
    </row>
    <row r="515" spans="1:12" ht="12.75">
      <c r="A515" s="47" t="s">
        <v>331</v>
      </c>
      <c r="B515" s="13"/>
      <c r="C515" s="13"/>
      <c r="D515" s="13"/>
      <c r="E515" s="13"/>
      <c r="F515" s="13"/>
      <c r="G515" s="13"/>
      <c r="H515" s="13"/>
      <c r="I515" s="13"/>
      <c r="J515" s="13"/>
      <c r="K515" s="13">
        <f t="shared" si="49"/>
        <v>0</v>
      </c>
      <c r="L515" s="20"/>
    </row>
    <row r="516" spans="1:12" ht="12.75">
      <c r="A516" s="47" t="s">
        <v>332</v>
      </c>
      <c r="B516" s="13"/>
      <c r="C516" s="13"/>
      <c r="D516" s="13"/>
      <c r="E516" s="13"/>
      <c r="F516" s="13"/>
      <c r="G516" s="13"/>
      <c r="H516" s="13"/>
      <c r="I516" s="13"/>
      <c r="J516" s="13"/>
      <c r="K516" s="13">
        <f t="shared" si="49"/>
        <v>0</v>
      </c>
      <c r="L516" s="20"/>
    </row>
    <row r="517" spans="1:12" ht="12.75">
      <c r="A517" s="47" t="s">
        <v>333</v>
      </c>
      <c r="B517" s="13"/>
      <c r="C517" s="13"/>
      <c r="D517" s="13"/>
      <c r="E517" s="13"/>
      <c r="F517" s="13"/>
      <c r="G517" s="13"/>
      <c r="H517" s="13"/>
      <c r="I517" s="13"/>
      <c r="J517" s="13"/>
      <c r="K517" s="13">
        <f t="shared" si="49"/>
        <v>0</v>
      </c>
      <c r="L517" s="20"/>
    </row>
    <row r="518" spans="1:12" ht="12.75">
      <c r="A518" s="47" t="s">
        <v>334</v>
      </c>
      <c r="B518" s="13"/>
      <c r="C518" s="13"/>
      <c r="D518" s="13"/>
      <c r="E518" s="13"/>
      <c r="F518" s="13"/>
      <c r="G518" s="13"/>
      <c r="H518" s="13"/>
      <c r="I518" s="13"/>
      <c r="J518" s="13"/>
      <c r="K518" s="13">
        <f t="shared" si="49"/>
        <v>0</v>
      </c>
      <c r="L518" s="20"/>
    </row>
    <row r="519" spans="1:12" ht="12.75">
      <c r="A519" s="47" t="s">
        <v>335</v>
      </c>
      <c r="B519" s="13"/>
      <c r="C519" s="13"/>
      <c r="D519" s="13"/>
      <c r="E519" s="13"/>
      <c r="F519" s="13"/>
      <c r="G519" s="13"/>
      <c r="H519" s="13"/>
      <c r="I519" s="13"/>
      <c r="J519" s="13"/>
      <c r="K519" s="13">
        <f t="shared" si="49"/>
        <v>0</v>
      </c>
      <c r="L519" s="20"/>
    </row>
    <row r="520" spans="1:12" ht="12.75">
      <c r="A520" s="47" t="s">
        <v>336</v>
      </c>
      <c r="B520" s="13"/>
      <c r="C520" s="13"/>
      <c r="D520" s="13"/>
      <c r="E520" s="13"/>
      <c r="F520" s="13"/>
      <c r="G520" s="13"/>
      <c r="H520" s="13"/>
      <c r="I520" s="13"/>
      <c r="J520" s="13"/>
      <c r="K520" s="13">
        <f t="shared" si="49"/>
        <v>0</v>
      </c>
      <c r="L520" s="20"/>
    </row>
    <row r="521" spans="1:12" ht="12.75">
      <c r="A521" s="47" t="s">
        <v>337</v>
      </c>
      <c r="B521" s="13"/>
      <c r="C521" s="13"/>
      <c r="D521" s="13"/>
      <c r="E521" s="13"/>
      <c r="F521" s="13"/>
      <c r="G521" s="13"/>
      <c r="H521" s="13"/>
      <c r="I521" s="13"/>
      <c r="J521" s="13"/>
      <c r="K521" s="13">
        <f t="shared" si="49"/>
        <v>0</v>
      </c>
      <c r="L521" s="20"/>
    </row>
    <row r="522" spans="1:12" ht="12.75">
      <c r="A522" s="47" t="s">
        <v>338</v>
      </c>
      <c r="B522" s="13"/>
      <c r="C522" s="13"/>
      <c r="D522" s="13"/>
      <c r="E522" s="13"/>
      <c r="F522" s="13"/>
      <c r="G522" s="13"/>
      <c r="H522" s="13"/>
      <c r="I522" s="13"/>
      <c r="J522" s="13"/>
      <c r="K522" s="13">
        <f t="shared" si="49"/>
        <v>0</v>
      </c>
      <c r="L522" s="20"/>
    </row>
    <row r="523" spans="1:12" ht="12.75">
      <c r="A523" s="47" t="s">
        <v>339</v>
      </c>
      <c r="B523" s="13"/>
      <c r="C523" s="13"/>
      <c r="D523" s="13"/>
      <c r="E523" s="13"/>
      <c r="F523" s="13"/>
      <c r="G523" s="13"/>
      <c r="H523" s="13"/>
      <c r="I523" s="13"/>
      <c r="J523" s="13"/>
      <c r="K523" s="13">
        <f t="shared" si="49"/>
        <v>0</v>
      </c>
      <c r="L523" s="20"/>
    </row>
    <row r="524" spans="1:12" ht="12.75">
      <c r="A524" s="47" t="s">
        <v>340</v>
      </c>
      <c r="B524" s="13"/>
      <c r="C524" s="13"/>
      <c r="D524" s="13"/>
      <c r="E524" s="13"/>
      <c r="F524" s="13"/>
      <c r="G524" s="13"/>
      <c r="H524" s="13"/>
      <c r="I524" s="13"/>
      <c r="J524" s="13"/>
      <c r="K524" s="13">
        <f t="shared" si="49"/>
        <v>0</v>
      </c>
      <c r="L524" s="20"/>
    </row>
    <row r="525" spans="1:12" ht="12.75">
      <c r="A525" s="47" t="s">
        <v>341</v>
      </c>
      <c r="B525" s="13"/>
      <c r="C525" s="13"/>
      <c r="D525" s="13"/>
      <c r="E525" s="13"/>
      <c r="F525" s="13"/>
      <c r="G525" s="13"/>
      <c r="H525" s="13"/>
      <c r="I525" s="13"/>
      <c r="J525" s="13"/>
      <c r="K525" s="13">
        <f t="shared" si="49"/>
        <v>0</v>
      </c>
      <c r="L525" s="20"/>
    </row>
    <row r="526" spans="1:12" ht="12.75">
      <c r="A526" s="47" t="s">
        <v>342</v>
      </c>
      <c r="B526" s="13"/>
      <c r="C526" s="13"/>
      <c r="D526" s="13"/>
      <c r="E526" s="13"/>
      <c r="F526" s="13"/>
      <c r="G526" s="13"/>
      <c r="H526" s="13"/>
      <c r="I526" s="13"/>
      <c r="J526" s="13"/>
      <c r="K526" s="13">
        <f t="shared" si="49"/>
        <v>0</v>
      </c>
      <c r="L526" s="20"/>
    </row>
    <row r="527" spans="1:12" ht="12.75">
      <c r="A527" s="42" t="s">
        <v>33</v>
      </c>
      <c r="B527" s="13">
        <f aca="true" t="shared" si="50" ref="B527:J527">SUM(B508:B526)</f>
        <v>0</v>
      </c>
      <c r="C527" s="13">
        <f t="shared" si="50"/>
        <v>0</v>
      </c>
      <c r="D527" s="13">
        <f t="shared" si="50"/>
        <v>0</v>
      </c>
      <c r="E527" s="13">
        <f t="shared" si="50"/>
        <v>0</v>
      </c>
      <c r="F527" s="13">
        <f t="shared" si="50"/>
        <v>0</v>
      </c>
      <c r="G527" s="13">
        <f t="shared" si="50"/>
        <v>0</v>
      </c>
      <c r="H527" s="13">
        <f t="shared" si="50"/>
        <v>0</v>
      </c>
      <c r="I527" s="13">
        <f t="shared" si="50"/>
        <v>0</v>
      </c>
      <c r="J527" s="13">
        <f t="shared" si="50"/>
        <v>0</v>
      </c>
      <c r="K527" s="13">
        <f t="shared" si="49"/>
        <v>0</v>
      </c>
      <c r="L527" s="20"/>
    </row>
    <row r="528" ht="12.75">
      <c r="L528" s="20"/>
    </row>
    <row r="529" ht="12.75">
      <c r="L529" s="20"/>
    </row>
    <row r="530" spans="1:12" ht="12.75">
      <c r="A530" s="44" t="s">
        <v>35</v>
      </c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</row>
    <row r="531" spans="1:12" ht="12.75">
      <c r="A531" s="45" t="s">
        <v>32</v>
      </c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20"/>
    </row>
    <row r="532" spans="1:12" ht="12.75">
      <c r="A532" s="46" t="s">
        <v>343</v>
      </c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20"/>
    </row>
    <row r="533" spans="1:12" ht="12.75">
      <c r="A533" s="31" t="s">
        <v>5</v>
      </c>
      <c r="B533" s="13" t="s">
        <v>6</v>
      </c>
      <c r="C533" s="13" t="s">
        <v>7</v>
      </c>
      <c r="D533" s="13" t="s">
        <v>8</v>
      </c>
      <c r="E533" s="13" t="s">
        <v>9</v>
      </c>
      <c r="F533" s="13" t="s">
        <v>10</v>
      </c>
      <c r="G533" s="13" t="s">
        <v>11</v>
      </c>
      <c r="H533" s="13" t="s">
        <v>12</v>
      </c>
      <c r="I533" s="13" t="s">
        <v>13</v>
      </c>
      <c r="J533" s="13" t="s">
        <v>14</v>
      </c>
      <c r="K533" s="13" t="s">
        <v>1</v>
      </c>
      <c r="L533" s="20"/>
    </row>
    <row r="534" spans="1:12" ht="12.75">
      <c r="A534" s="47" t="s">
        <v>344</v>
      </c>
      <c r="B534" s="13">
        <v>2</v>
      </c>
      <c r="C534" s="13"/>
      <c r="D534" s="13">
        <v>2</v>
      </c>
      <c r="E534" s="13">
        <v>1</v>
      </c>
      <c r="F534" s="13"/>
      <c r="G534" s="13">
        <v>4</v>
      </c>
      <c r="H534" s="13">
        <v>1</v>
      </c>
      <c r="I534" s="13">
        <v>4</v>
      </c>
      <c r="J534" s="13">
        <v>1</v>
      </c>
      <c r="K534" s="13">
        <f aca="true" t="shared" si="51" ref="K534:K553">SUM(B534:J534)</f>
        <v>15</v>
      </c>
      <c r="L534" s="48"/>
    </row>
    <row r="535" spans="1:12" ht="12.75">
      <c r="A535" s="47" t="s">
        <v>345</v>
      </c>
      <c r="B535" s="13"/>
      <c r="C535" s="13"/>
      <c r="D535" s="13"/>
      <c r="E535" s="13">
        <v>1</v>
      </c>
      <c r="F535" s="13"/>
      <c r="G535" s="13"/>
      <c r="H535" s="13"/>
      <c r="I535" s="13"/>
      <c r="J535" s="13"/>
      <c r="K535" s="13">
        <f t="shared" si="51"/>
        <v>1</v>
      </c>
      <c r="L535" s="20"/>
    </row>
    <row r="536" spans="1:12" ht="12.75">
      <c r="A536" s="47" t="s">
        <v>346</v>
      </c>
      <c r="B536" s="13"/>
      <c r="C536" s="13"/>
      <c r="D536" s="13"/>
      <c r="E536" s="13"/>
      <c r="F536" s="13"/>
      <c r="G536" s="13"/>
      <c r="H536" s="13"/>
      <c r="I536" s="13"/>
      <c r="J536" s="13"/>
      <c r="K536" s="13">
        <f t="shared" si="51"/>
        <v>0</v>
      </c>
      <c r="L536" s="20"/>
    </row>
    <row r="537" spans="1:12" ht="12.75">
      <c r="A537" s="47" t="s">
        <v>347</v>
      </c>
      <c r="B537" s="13"/>
      <c r="C537" s="13"/>
      <c r="D537" s="13"/>
      <c r="E537" s="13"/>
      <c r="F537" s="13"/>
      <c r="G537" s="13"/>
      <c r="H537" s="13"/>
      <c r="I537" s="13"/>
      <c r="J537" s="13"/>
      <c r="K537" s="13">
        <f t="shared" si="51"/>
        <v>0</v>
      </c>
      <c r="L537" s="20"/>
    </row>
    <row r="538" spans="1:12" ht="12.75">
      <c r="A538" s="47" t="s">
        <v>348</v>
      </c>
      <c r="B538" s="13"/>
      <c r="C538" s="13"/>
      <c r="D538" s="13"/>
      <c r="E538" s="13"/>
      <c r="F538" s="13"/>
      <c r="G538" s="13"/>
      <c r="H538" s="13"/>
      <c r="I538" s="13"/>
      <c r="J538" s="13"/>
      <c r="K538" s="13">
        <f t="shared" si="51"/>
        <v>0</v>
      </c>
      <c r="L538" s="20"/>
    </row>
    <row r="539" spans="1:12" ht="12.75">
      <c r="A539" s="47" t="s">
        <v>349</v>
      </c>
      <c r="B539" s="13"/>
      <c r="C539" s="13"/>
      <c r="D539" s="13"/>
      <c r="E539" s="13"/>
      <c r="F539" s="13"/>
      <c r="G539" s="13"/>
      <c r="H539" s="13"/>
      <c r="I539" s="13"/>
      <c r="J539" s="13"/>
      <c r="K539" s="13">
        <f t="shared" si="51"/>
        <v>0</v>
      </c>
      <c r="L539" s="20"/>
    </row>
    <row r="540" spans="1:12" ht="12.75">
      <c r="A540" s="47" t="s">
        <v>350</v>
      </c>
      <c r="B540" s="13"/>
      <c r="C540" s="13"/>
      <c r="D540" s="13"/>
      <c r="E540" s="13"/>
      <c r="F540" s="13"/>
      <c r="G540" s="13"/>
      <c r="H540" s="13"/>
      <c r="I540" s="13"/>
      <c r="J540" s="13"/>
      <c r="K540" s="13">
        <f t="shared" si="51"/>
        <v>0</v>
      </c>
      <c r="L540" s="20"/>
    </row>
    <row r="541" spans="1:12" ht="12.75">
      <c r="A541" s="47" t="s">
        <v>351</v>
      </c>
      <c r="B541" s="13"/>
      <c r="C541" s="13"/>
      <c r="D541" s="13"/>
      <c r="E541" s="13"/>
      <c r="F541" s="13"/>
      <c r="G541" s="13"/>
      <c r="H541" s="13"/>
      <c r="I541" s="13"/>
      <c r="J541" s="13"/>
      <c r="K541" s="13">
        <f t="shared" si="51"/>
        <v>0</v>
      </c>
      <c r="L541" s="20"/>
    </row>
    <row r="542" spans="1:12" ht="12.75">
      <c r="A542" s="47" t="s">
        <v>352</v>
      </c>
      <c r="B542" s="13"/>
      <c r="C542" s="13"/>
      <c r="D542" s="13"/>
      <c r="E542" s="13"/>
      <c r="F542" s="13"/>
      <c r="G542" s="13"/>
      <c r="H542" s="13"/>
      <c r="I542" s="13"/>
      <c r="J542" s="13"/>
      <c r="K542" s="13">
        <f t="shared" si="51"/>
        <v>0</v>
      </c>
      <c r="L542" s="20"/>
    </row>
    <row r="543" spans="1:12" ht="12.75">
      <c r="A543" s="47" t="s">
        <v>353</v>
      </c>
      <c r="B543" s="13"/>
      <c r="C543" s="13"/>
      <c r="D543" s="13"/>
      <c r="E543" s="13"/>
      <c r="F543" s="13"/>
      <c r="G543" s="13"/>
      <c r="H543" s="13"/>
      <c r="I543" s="13"/>
      <c r="J543" s="13"/>
      <c r="K543" s="13">
        <f t="shared" si="51"/>
        <v>0</v>
      </c>
      <c r="L543" s="20"/>
    </row>
    <row r="544" spans="1:12" ht="12.75">
      <c r="A544" s="47" t="s">
        <v>354</v>
      </c>
      <c r="B544" s="13"/>
      <c r="C544" s="13"/>
      <c r="D544" s="13"/>
      <c r="E544" s="13"/>
      <c r="F544" s="13"/>
      <c r="G544" s="13"/>
      <c r="H544" s="13"/>
      <c r="I544" s="13"/>
      <c r="J544" s="13"/>
      <c r="K544" s="13">
        <f t="shared" si="51"/>
        <v>0</v>
      </c>
      <c r="L544" s="20"/>
    </row>
    <row r="545" spans="1:12" ht="12.75">
      <c r="A545" s="47" t="s">
        <v>355</v>
      </c>
      <c r="B545" s="13"/>
      <c r="C545" s="13"/>
      <c r="D545" s="13"/>
      <c r="E545" s="13"/>
      <c r="F545" s="13"/>
      <c r="G545" s="13"/>
      <c r="H545" s="13"/>
      <c r="I545" s="13"/>
      <c r="J545" s="13"/>
      <c r="K545" s="13">
        <f t="shared" si="51"/>
        <v>0</v>
      </c>
      <c r="L545" s="20"/>
    </row>
    <row r="546" spans="1:12" ht="12.75">
      <c r="A546" s="47" t="s">
        <v>356</v>
      </c>
      <c r="B546" s="13"/>
      <c r="C546" s="13"/>
      <c r="D546" s="13"/>
      <c r="E546" s="13"/>
      <c r="F546" s="13"/>
      <c r="G546" s="13"/>
      <c r="H546" s="13"/>
      <c r="I546" s="13"/>
      <c r="J546" s="13"/>
      <c r="K546" s="13">
        <f t="shared" si="51"/>
        <v>0</v>
      </c>
      <c r="L546" s="20"/>
    </row>
    <row r="547" spans="1:12" ht="12.75">
      <c r="A547" s="47" t="s">
        <v>357</v>
      </c>
      <c r="B547" s="13"/>
      <c r="C547" s="13"/>
      <c r="D547" s="13"/>
      <c r="E547" s="13"/>
      <c r="F547" s="13"/>
      <c r="G547" s="13"/>
      <c r="H547" s="13"/>
      <c r="I547" s="13"/>
      <c r="J547" s="13"/>
      <c r="K547" s="13">
        <f t="shared" si="51"/>
        <v>0</v>
      </c>
      <c r="L547" s="20"/>
    </row>
    <row r="548" spans="1:12" ht="12.75">
      <c r="A548" s="47" t="s">
        <v>358</v>
      </c>
      <c r="B548" s="13"/>
      <c r="C548" s="13"/>
      <c r="D548" s="13"/>
      <c r="E548" s="13"/>
      <c r="F548" s="13"/>
      <c r="G548" s="13"/>
      <c r="H548" s="13"/>
      <c r="I548" s="13"/>
      <c r="J548" s="13"/>
      <c r="K548" s="13">
        <f t="shared" si="51"/>
        <v>0</v>
      </c>
      <c r="L548" s="20"/>
    </row>
    <row r="549" spans="1:12" ht="12.75">
      <c r="A549" s="47" t="s">
        <v>359</v>
      </c>
      <c r="B549" s="13"/>
      <c r="C549" s="13"/>
      <c r="D549" s="13"/>
      <c r="E549" s="13"/>
      <c r="F549" s="13"/>
      <c r="G549" s="13"/>
      <c r="H549" s="13"/>
      <c r="I549" s="13"/>
      <c r="J549" s="13"/>
      <c r="K549" s="13">
        <f t="shared" si="51"/>
        <v>0</v>
      </c>
      <c r="L549" s="20"/>
    </row>
    <row r="550" spans="1:12" ht="12.75">
      <c r="A550" s="47" t="s">
        <v>360</v>
      </c>
      <c r="B550" s="13"/>
      <c r="C550" s="13"/>
      <c r="D550" s="13"/>
      <c r="E550" s="13"/>
      <c r="F550" s="13"/>
      <c r="G550" s="13"/>
      <c r="H550" s="13"/>
      <c r="I550" s="13"/>
      <c r="J550" s="13"/>
      <c r="K550" s="13">
        <f t="shared" si="51"/>
        <v>0</v>
      </c>
      <c r="L550" s="20"/>
    </row>
    <row r="551" spans="1:12" ht="12.75">
      <c r="A551" s="47" t="s">
        <v>361</v>
      </c>
      <c r="B551" s="13"/>
      <c r="C551" s="13"/>
      <c r="D551" s="13"/>
      <c r="E551" s="13"/>
      <c r="F551" s="13"/>
      <c r="G551" s="13"/>
      <c r="H551" s="13"/>
      <c r="I551" s="13"/>
      <c r="J551" s="13"/>
      <c r="K551" s="13">
        <f t="shared" si="51"/>
        <v>0</v>
      </c>
      <c r="L551" s="20"/>
    </row>
    <row r="552" spans="1:12" ht="12.75">
      <c r="A552" s="47" t="s">
        <v>362</v>
      </c>
      <c r="B552" s="13"/>
      <c r="C552" s="13"/>
      <c r="D552" s="13"/>
      <c r="E552" s="13"/>
      <c r="F552" s="13"/>
      <c r="G552" s="13"/>
      <c r="H552" s="13"/>
      <c r="I552" s="13"/>
      <c r="J552" s="13"/>
      <c r="K552" s="13">
        <f t="shared" si="51"/>
        <v>0</v>
      </c>
      <c r="L552" s="20"/>
    </row>
    <row r="553" spans="1:12" ht="12.75">
      <c r="A553" s="42" t="s">
        <v>33</v>
      </c>
      <c r="B553" s="13">
        <f aca="true" t="shared" si="52" ref="B553:J553">SUM(B534:B552)</f>
        <v>2</v>
      </c>
      <c r="C553" s="13">
        <f t="shared" si="52"/>
        <v>0</v>
      </c>
      <c r="D553" s="13">
        <f t="shared" si="52"/>
        <v>2</v>
      </c>
      <c r="E553" s="13">
        <f t="shared" si="52"/>
        <v>2</v>
      </c>
      <c r="F553" s="13">
        <f t="shared" si="52"/>
        <v>0</v>
      </c>
      <c r="G553" s="13">
        <f t="shared" si="52"/>
        <v>4</v>
      </c>
      <c r="H553" s="13">
        <f t="shared" si="52"/>
        <v>1</v>
      </c>
      <c r="I553" s="13">
        <f t="shared" si="52"/>
        <v>4</v>
      </c>
      <c r="J553" s="13">
        <f t="shared" si="52"/>
        <v>1</v>
      </c>
      <c r="K553" s="13">
        <f t="shared" si="51"/>
        <v>16</v>
      </c>
      <c r="L553" s="20"/>
    </row>
    <row r="554" ht="12.75">
      <c r="L554" s="20"/>
    </row>
    <row r="555" ht="12.75">
      <c r="L555" s="20"/>
    </row>
    <row r="556" spans="1:12" ht="12.75">
      <c r="A556" s="44" t="s">
        <v>35</v>
      </c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</row>
    <row r="557" spans="1:12" ht="12.75">
      <c r="A557" s="45" t="s">
        <v>32</v>
      </c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20"/>
    </row>
    <row r="558" spans="1:12" ht="12.75">
      <c r="A558" s="46" t="s">
        <v>363</v>
      </c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20"/>
    </row>
    <row r="559" spans="1:12" ht="12.75">
      <c r="A559" s="31" t="s">
        <v>5</v>
      </c>
      <c r="B559" s="13" t="s">
        <v>6</v>
      </c>
      <c r="C559" s="13" t="s">
        <v>7</v>
      </c>
      <c r="D559" s="13" t="s">
        <v>8</v>
      </c>
      <c r="E559" s="13" t="s">
        <v>9</v>
      </c>
      <c r="F559" s="13" t="s">
        <v>10</v>
      </c>
      <c r="G559" s="13" t="s">
        <v>11</v>
      </c>
      <c r="H559" s="13" t="s">
        <v>12</v>
      </c>
      <c r="I559" s="13" t="s">
        <v>13</v>
      </c>
      <c r="J559" s="13" t="s">
        <v>14</v>
      </c>
      <c r="K559" s="13" t="s">
        <v>1</v>
      </c>
      <c r="L559" s="20"/>
    </row>
    <row r="560" spans="1:12" ht="12.75">
      <c r="A560" s="47" t="s">
        <v>364</v>
      </c>
      <c r="B560" s="13"/>
      <c r="C560" s="13"/>
      <c r="D560" s="13"/>
      <c r="E560" s="13">
        <v>2</v>
      </c>
      <c r="F560" s="13">
        <v>1</v>
      </c>
      <c r="G560" s="13"/>
      <c r="H560" s="13"/>
      <c r="I560" s="13">
        <v>1</v>
      </c>
      <c r="J560" s="13">
        <v>1</v>
      </c>
      <c r="K560" s="13">
        <f aca="true" t="shared" si="53" ref="K560:K579">SUM(B560:J560)</f>
        <v>5</v>
      </c>
      <c r="L560" s="48"/>
    </row>
    <row r="561" spans="1:12" ht="12.75">
      <c r="A561" s="47" t="s">
        <v>365</v>
      </c>
      <c r="B561" s="13"/>
      <c r="C561" s="13"/>
      <c r="D561" s="13"/>
      <c r="E561" s="13"/>
      <c r="F561" s="13"/>
      <c r="G561" s="13">
        <v>1</v>
      </c>
      <c r="H561" s="13"/>
      <c r="I561" s="13"/>
      <c r="J561" s="13"/>
      <c r="K561" s="13">
        <f t="shared" si="53"/>
        <v>1</v>
      </c>
      <c r="L561" s="20"/>
    </row>
    <row r="562" spans="1:12" ht="12.75">
      <c r="A562" s="47" t="s">
        <v>366</v>
      </c>
      <c r="B562" s="13"/>
      <c r="C562" s="13"/>
      <c r="D562" s="13"/>
      <c r="E562" s="13"/>
      <c r="F562" s="13"/>
      <c r="G562" s="13"/>
      <c r="H562" s="13"/>
      <c r="I562" s="13"/>
      <c r="J562" s="13"/>
      <c r="K562" s="13">
        <f t="shared" si="53"/>
        <v>0</v>
      </c>
      <c r="L562" s="20"/>
    </row>
    <row r="563" spans="1:12" ht="12.75">
      <c r="A563" s="47" t="s">
        <v>367</v>
      </c>
      <c r="B563" s="13"/>
      <c r="C563" s="13"/>
      <c r="D563" s="13"/>
      <c r="E563" s="13"/>
      <c r="F563" s="13"/>
      <c r="G563" s="13"/>
      <c r="H563" s="13"/>
      <c r="I563" s="13">
        <v>1</v>
      </c>
      <c r="J563" s="13"/>
      <c r="K563" s="13">
        <f t="shared" si="53"/>
        <v>1</v>
      </c>
      <c r="L563" s="20"/>
    </row>
    <row r="564" spans="1:12" ht="12.75">
      <c r="A564" s="47" t="s">
        <v>368</v>
      </c>
      <c r="B564" s="13"/>
      <c r="C564" s="13"/>
      <c r="D564" s="13"/>
      <c r="E564" s="13"/>
      <c r="F564" s="13"/>
      <c r="G564" s="13"/>
      <c r="H564" s="13"/>
      <c r="I564" s="13"/>
      <c r="J564" s="13"/>
      <c r="K564" s="13">
        <f t="shared" si="53"/>
        <v>0</v>
      </c>
      <c r="L564" s="20"/>
    </row>
    <row r="565" spans="1:12" ht="12.75">
      <c r="A565" s="47" t="s">
        <v>369</v>
      </c>
      <c r="B565" s="13"/>
      <c r="C565" s="13"/>
      <c r="D565" s="13"/>
      <c r="E565" s="13"/>
      <c r="F565" s="13"/>
      <c r="G565" s="13"/>
      <c r="H565" s="13"/>
      <c r="I565" s="13"/>
      <c r="J565" s="13"/>
      <c r="K565" s="13">
        <f t="shared" si="53"/>
        <v>0</v>
      </c>
      <c r="L565" s="20"/>
    </row>
    <row r="566" spans="1:12" ht="12.75">
      <c r="A566" s="47" t="s">
        <v>370</v>
      </c>
      <c r="B566" s="13"/>
      <c r="C566" s="13"/>
      <c r="D566" s="13"/>
      <c r="E566" s="13"/>
      <c r="F566" s="13"/>
      <c r="G566" s="13"/>
      <c r="H566" s="13"/>
      <c r="I566" s="13"/>
      <c r="J566" s="13"/>
      <c r="K566" s="13">
        <f t="shared" si="53"/>
        <v>0</v>
      </c>
      <c r="L566" s="20"/>
    </row>
    <row r="567" spans="1:12" ht="12.75">
      <c r="A567" s="47" t="s">
        <v>371</v>
      </c>
      <c r="B567" s="13"/>
      <c r="C567" s="13"/>
      <c r="D567" s="13">
        <v>1</v>
      </c>
      <c r="E567" s="13">
        <v>1</v>
      </c>
      <c r="F567" s="13"/>
      <c r="G567" s="13"/>
      <c r="H567" s="13">
        <v>2</v>
      </c>
      <c r="I567" s="13"/>
      <c r="J567" s="13"/>
      <c r="K567" s="13">
        <f t="shared" si="53"/>
        <v>4</v>
      </c>
      <c r="L567" s="20"/>
    </row>
    <row r="568" spans="1:12" ht="12.75">
      <c r="A568" s="47" t="s">
        <v>372</v>
      </c>
      <c r="B568" s="13"/>
      <c r="C568" s="13"/>
      <c r="D568" s="13"/>
      <c r="E568" s="13"/>
      <c r="F568" s="13"/>
      <c r="G568" s="13"/>
      <c r="H568" s="13"/>
      <c r="I568" s="13"/>
      <c r="J568" s="13"/>
      <c r="K568" s="13">
        <f t="shared" si="53"/>
        <v>0</v>
      </c>
      <c r="L568" s="20"/>
    </row>
    <row r="569" spans="1:12" ht="12.75">
      <c r="A569" s="47" t="s">
        <v>373</v>
      </c>
      <c r="B569" s="13"/>
      <c r="C569" s="13"/>
      <c r="D569" s="13"/>
      <c r="E569" s="13"/>
      <c r="F569" s="13"/>
      <c r="G569" s="13"/>
      <c r="H569" s="13"/>
      <c r="I569" s="13"/>
      <c r="J569" s="13"/>
      <c r="K569" s="13">
        <f t="shared" si="53"/>
        <v>0</v>
      </c>
      <c r="L569" s="20"/>
    </row>
    <row r="570" spans="1:12" ht="12.75">
      <c r="A570" s="47" t="s">
        <v>374</v>
      </c>
      <c r="B570" s="13"/>
      <c r="C570" s="13"/>
      <c r="D570" s="13"/>
      <c r="E570" s="13"/>
      <c r="F570" s="13"/>
      <c r="G570" s="13"/>
      <c r="H570" s="13"/>
      <c r="I570" s="13"/>
      <c r="J570" s="13"/>
      <c r="K570" s="13">
        <f t="shared" si="53"/>
        <v>0</v>
      </c>
      <c r="L570" s="20"/>
    </row>
    <row r="571" spans="1:12" ht="12.75">
      <c r="A571" s="47" t="s">
        <v>375</v>
      </c>
      <c r="B571" s="13"/>
      <c r="C571" s="13"/>
      <c r="D571" s="13"/>
      <c r="E571" s="13"/>
      <c r="F571" s="13"/>
      <c r="G571" s="13"/>
      <c r="H571" s="13"/>
      <c r="I571" s="13"/>
      <c r="J571" s="13"/>
      <c r="K571" s="13">
        <f t="shared" si="53"/>
        <v>0</v>
      </c>
      <c r="L571" s="20"/>
    </row>
    <row r="572" spans="1:12" ht="12.75">
      <c r="A572" s="47" t="s">
        <v>376</v>
      </c>
      <c r="B572" s="13"/>
      <c r="C572" s="13"/>
      <c r="D572" s="13"/>
      <c r="E572" s="13"/>
      <c r="F572" s="13"/>
      <c r="G572" s="13"/>
      <c r="H572" s="13"/>
      <c r="I572" s="13"/>
      <c r="J572" s="13"/>
      <c r="K572" s="13">
        <f t="shared" si="53"/>
        <v>0</v>
      </c>
      <c r="L572" s="20"/>
    </row>
    <row r="573" spans="1:12" ht="12.75">
      <c r="A573" s="47" t="s">
        <v>377</v>
      </c>
      <c r="B573" s="13"/>
      <c r="C573" s="13"/>
      <c r="D573" s="13"/>
      <c r="E573" s="13"/>
      <c r="F573" s="13"/>
      <c r="G573" s="13"/>
      <c r="H573" s="13"/>
      <c r="I573" s="13"/>
      <c r="J573" s="13"/>
      <c r="K573" s="13">
        <f t="shared" si="53"/>
        <v>0</v>
      </c>
      <c r="L573" s="20"/>
    </row>
    <row r="574" spans="1:12" ht="12.75">
      <c r="A574" s="47" t="s">
        <v>378</v>
      </c>
      <c r="B574" s="13"/>
      <c r="C574" s="13"/>
      <c r="D574" s="13"/>
      <c r="E574" s="13"/>
      <c r="F574" s="13"/>
      <c r="G574" s="13"/>
      <c r="H574" s="13"/>
      <c r="I574" s="13"/>
      <c r="J574" s="13"/>
      <c r="K574" s="13">
        <f t="shared" si="53"/>
        <v>0</v>
      </c>
      <c r="L574" s="20"/>
    </row>
    <row r="575" spans="1:12" ht="12.75">
      <c r="A575" s="47" t="s">
        <v>379</v>
      </c>
      <c r="B575" s="13"/>
      <c r="C575" s="13"/>
      <c r="D575" s="13"/>
      <c r="E575" s="13"/>
      <c r="F575" s="13"/>
      <c r="G575" s="13"/>
      <c r="H575" s="13"/>
      <c r="I575" s="13"/>
      <c r="J575" s="13"/>
      <c r="K575" s="13">
        <f t="shared" si="53"/>
        <v>0</v>
      </c>
      <c r="L575" s="20"/>
    </row>
    <row r="576" spans="1:12" ht="12.75">
      <c r="A576" s="47" t="s">
        <v>380</v>
      </c>
      <c r="B576" s="13"/>
      <c r="C576" s="13"/>
      <c r="D576" s="13"/>
      <c r="E576" s="13"/>
      <c r="F576" s="13"/>
      <c r="G576" s="13"/>
      <c r="H576" s="13"/>
      <c r="I576" s="13"/>
      <c r="J576" s="13"/>
      <c r="K576" s="13">
        <f t="shared" si="53"/>
        <v>0</v>
      </c>
      <c r="L576" s="20"/>
    </row>
    <row r="577" spans="1:12" ht="12.75">
      <c r="A577" s="47" t="s">
        <v>381</v>
      </c>
      <c r="B577" s="13"/>
      <c r="C577" s="13"/>
      <c r="D577" s="13"/>
      <c r="E577" s="13"/>
      <c r="F577" s="13"/>
      <c r="G577" s="13"/>
      <c r="H577" s="13"/>
      <c r="I577" s="13"/>
      <c r="J577" s="13"/>
      <c r="K577" s="13">
        <f t="shared" si="53"/>
        <v>0</v>
      </c>
      <c r="L577" s="20"/>
    </row>
    <row r="578" spans="1:12" ht="12.75">
      <c r="A578" s="47" t="s">
        <v>382</v>
      </c>
      <c r="B578" s="13"/>
      <c r="C578" s="13"/>
      <c r="D578" s="13"/>
      <c r="E578" s="13"/>
      <c r="F578" s="13"/>
      <c r="G578" s="13"/>
      <c r="H578" s="13"/>
      <c r="I578" s="13">
        <v>1</v>
      </c>
      <c r="J578" s="13"/>
      <c r="K578" s="13">
        <f t="shared" si="53"/>
        <v>1</v>
      </c>
      <c r="L578" s="20"/>
    </row>
    <row r="579" spans="1:12" ht="12.75">
      <c r="A579" s="42" t="s">
        <v>33</v>
      </c>
      <c r="B579" s="13">
        <f aca="true" t="shared" si="54" ref="B579:J579">SUM(B560:B578)</f>
        <v>0</v>
      </c>
      <c r="C579" s="13">
        <f t="shared" si="54"/>
        <v>0</v>
      </c>
      <c r="D579" s="13">
        <f t="shared" si="54"/>
        <v>1</v>
      </c>
      <c r="E579" s="13">
        <f t="shared" si="54"/>
        <v>3</v>
      </c>
      <c r="F579" s="13">
        <f t="shared" si="54"/>
        <v>1</v>
      </c>
      <c r="G579" s="13">
        <f t="shared" si="54"/>
        <v>1</v>
      </c>
      <c r="H579" s="13">
        <f t="shared" si="54"/>
        <v>2</v>
      </c>
      <c r="I579" s="13">
        <f t="shared" si="54"/>
        <v>3</v>
      </c>
      <c r="J579" s="13">
        <f t="shared" si="54"/>
        <v>1</v>
      </c>
      <c r="K579" s="13">
        <f t="shared" si="53"/>
        <v>12</v>
      </c>
      <c r="L579" s="20"/>
    </row>
    <row r="580" ht="12.75">
      <c r="L580" s="20"/>
    </row>
    <row r="581" ht="12.75">
      <c r="L581" s="20"/>
    </row>
    <row r="582" spans="1:12" ht="12.75">
      <c r="A582" s="44" t="s">
        <v>35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</row>
    <row r="583" spans="1:12" ht="12.75">
      <c r="A583" s="45" t="s">
        <v>32</v>
      </c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20"/>
    </row>
    <row r="584" spans="1:12" ht="12.75">
      <c r="A584" s="46" t="s">
        <v>383</v>
      </c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20"/>
    </row>
    <row r="585" spans="1:12" ht="12.75">
      <c r="A585" s="31" t="s">
        <v>5</v>
      </c>
      <c r="B585" s="13" t="s">
        <v>6</v>
      </c>
      <c r="C585" s="13" t="s">
        <v>7</v>
      </c>
      <c r="D585" s="13" t="s">
        <v>8</v>
      </c>
      <c r="E585" s="13" t="s">
        <v>9</v>
      </c>
      <c r="F585" s="13" t="s">
        <v>10</v>
      </c>
      <c r="G585" s="13" t="s">
        <v>11</v>
      </c>
      <c r="H585" s="13" t="s">
        <v>12</v>
      </c>
      <c r="I585" s="13" t="s">
        <v>13</v>
      </c>
      <c r="J585" s="13" t="s">
        <v>14</v>
      </c>
      <c r="K585" s="13" t="s">
        <v>1</v>
      </c>
      <c r="L585" s="20"/>
    </row>
    <row r="586" spans="1:12" ht="12.75">
      <c r="A586" s="47" t="s">
        <v>384</v>
      </c>
      <c r="B586" s="13"/>
      <c r="C586" s="13"/>
      <c r="D586" s="13">
        <v>2</v>
      </c>
      <c r="E586" s="13"/>
      <c r="F586" s="13"/>
      <c r="G586" s="13"/>
      <c r="H586" s="13"/>
      <c r="I586" s="13"/>
      <c r="J586" s="13"/>
      <c r="K586" s="13">
        <f aca="true" t="shared" si="55" ref="K586:K607">SUM(B586:J586)</f>
        <v>2</v>
      </c>
      <c r="L586" s="48"/>
    </row>
    <row r="587" spans="1:12" ht="12.75">
      <c r="A587" s="47" t="s">
        <v>385</v>
      </c>
      <c r="B587" s="13"/>
      <c r="C587" s="13"/>
      <c r="D587" s="13"/>
      <c r="E587" s="13"/>
      <c r="F587" s="13"/>
      <c r="G587" s="13"/>
      <c r="H587" s="13"/>
      <c r="I587" s="13"/>
      <c r="J587" s="13"/>
      <c r="K587" s="13">
        <f t="shared" si="55"/>
        <v>0</v>
      </c>
      <c r="L587" s="20"/>
    </row>
    <row r="588" spans="1:12" ht="12.75">
      <c r="A588" s="47" t="s">
        <v>386</v>
      </c>
      <c r="B588" s="13"/>
      <c r="C588" s="13"/>
      <c r="D588" s="13"/>
      <c r="E588" s="13"/>
      <c r="F588" s="13"/>
      <c r="G588" s="13"/>
      <c r="H588" s="13"/>
      <c r="I588" s="13"/>
      <c r="J588" s="13"/>
      <c r="K588" s="13">
        <f t="shared" si="55"/>
        <v>0</v>
      </c>
      <c r="L588" s="20"/>
    </row>
    <row r="589" spans="1:12" ht="12.75">
      <c r="A589" s="47" t="s">
        <v>387</v>
      </c>
      <c r="B589" s="13"/>
      <c r="C589" s="13"/>
      <c r="D589" s="13"/>
      <c r="E589" s="13"/>
      <c r="F589" s="13"/>
      <c r="G589" s="13"/>
      <c r="H589" s="13"/>
      <c r="I589" s="13"/>
      <c r="J589" s="13"/>
      <c r="K589" s="13">
        <f t="shared" si="55"/>
        <v>0</v>
      </c>
      <c r="L589" s="20"/>
    </row>
    <row r="590" spans="1:12" ht="12.75">
      <c r="A590" s="47" t="s">
        <v>388</v>
      </c>
      <c r="B590" s="13"/>
      <c r="C590" s="13"/>
      <c r="D590" s="13"/>
      <c r="E590" s="13"/>
      <c r="F590" s="13"/>
      <c r="G590" s="13"/>
      <c r="H590" s="13"/>
      <c r="I590" s="13"/>
      <c r="J590" s="13"/>
      <c r="K590" s="13">
        <f t="shared" si="55"/>
        <v>0</v>
      </c>
      <c r="L590" s="20"/>
    </row>
    <row r="591" spans="1:12" ht="12.75">
      <c r="A591" s="47" t="s">
        <v>389</v>
      </c>
      <c r="B591" s="13"/>
      <c r="C591" s="13"/>
      <c r="D591" s="13"/>
      <c r="E591" s="13"/>
      <c r="F591" s="13"/>
      <c r="G591" s="13"/>
      <c r="H591" s="13"/>
      <c r="I591" s="13"/>
      <c r="J591" s="13"/>
      <c r="K591" s="13">
        <f t="shared" si="55"/>
        <v>0</v>
      </c>
      <c r="L591" s="20"/>
    </row>
    <row r="592" spans="1:12" ht="12.75">
      <c r="A592" s="47" t="s">
        <v>390</v>
      </c>
      <c r="B592" s="13"/>
      <c r="C592" s="13"/>
      <c r="D592" s="13"/>
      <c r="E592" s="13"/>
      <c r="F592" s="13"/>
      <c r="G592" s="13"/>
      <c r="H592" s="13"/>
      <c r="I592" s="13"/>
      <c r="J592" s="13"/>
      <c r="K592" s="13">
        <f t="shared" si="55"/>
        <v>0</v>
      </c>
      <c r="L592" s="20"/>
    </row>
    <row r="593" spans="1:12" ht="12.75">
      <c r="A593" s="47" t="s">
        <v>391</v>
      </c>
      <c r="B593" s="13"/>
      <c r="C593" s="13"/>
      <c r="D593" s="13"/>
      <c r="E593" s="13"/>
      <c r="F593" s="13"/>
      <c r="G593" s="13"/>
      <c r="H593" s="13"/>
      <c r="I593" s="13"/>
      <c r="J593" s="13"/>
      <c r="K593" s="13">
        <f t="shared" si="55"/>
        <v>0</v>
      </c>
      <c r="L593" s="20"/>
    </row>
    <row r="594" spans="1:12" ht="12.75">
      <c r="A594" s="47" t="s">
        <v>392</v>
      </c>
      <c r="B594" s="13"/>
      <c r="C594" s="13"/>
      <c r="D594" s="13"/>
      <c r="E594" s="13"/>
      <c r="F594" s="13"/>
      <c r="G594" s="13"/>
      <c r="H594" s="13"/>
      <c r="I594" s="13"/>
      <c r="J594" s="13"/>
      <c r="K594" s="13">
        <f t="shared" si="55"/>
        <v>0</v>
      </c>
      <c r="L594" s="20"/>
    </row>
    <row r="595" spans="1:12" ht="12.75">
      <c r="A595" s="42"/>
      <c r="B595" s="13"/>
      <c r="C595" s="13"/>
      <c r="D595" s="13"/>
      <c r="E595" s="13"/>
      <c r="F595" s="13"/>
      <c r="G595" s="13"/>
      <c r="H595" s="13"/>
      <c r="I595" s="13"/>
      <c r="J595" s="13"/>
      <c r="K595" s="13">
        <f t="shared" si="55"/>
        <v>0</v>
      </c>
      <c r="L595" s="20"/>
    </row>
    <row r="596" spans="1:12" ht="12.75">
      <c r="A596" s="42"/>
      <c r="B596" s="13"/>
      <c r="C596" s="13"/>
      <c r="D596" s="13"/>
      <c r="E596" s="13"/>
      <c r="F596" s="13"/>
      <c r="G596" s="13"/>
      <c r="H596" s="13"/>
      <c r="I596" s="13"/>
      <c r="J596" s="13"/>
      <c r="K596" s="13">
        <f t="shared" si="55"/>
        <v>0</v>
      </c>
      <c r="L596" s="20"/>
    </row>
    <row r="597" spans="1:12" ht="12.75">
      <c r="A597" s="42"/>
      <c r="B597" s="13"/>
      <c r="C597" s="13"/>
      <c r="D597" s="13"/>
      <c r="E597" s="13"/>
      <c r="F597" s="13"/>
      <c r="G597" s="13"/>
      <c r="H597" s="13"/>
      <c r="I597" s="13"/>
      <c r="J597" s="13"/>
      <c r="K597" s="13">
        <f t="shared" si="55"/>
        <v>0</v>
      </c>
      <c r="L597" s="20"/>
    </row>
    <row r="598" spans="1:12" ht="12.75">
      <c r="A598" s="42"/>
      <c r="B598" s="13"/>
      <c r="C598" s="13"/>
      <c r="D598" s="13"/>
      <c r="E598" s="13"/>
      <c r="F598" s="13"/>
      <c r="G598" s="13"/>
      <c r="H598" s="13"/>
      <c r="I598" s="13"/>
      <c r="J598" s="13"/>
      <c r="K598" s="13">
        <f t="shared" si="55"/>
        <v>0</v>
      </c>
      <c r="L598" s="20"/>
    </row>
    <row r="599" spans="1:12" ht="12.75">
      <c r="A599" s="42"/>
      <c r="B599" s="13"/>
      <c r="C599" s="13"/>
      <c r="D599" s="13"/>
      <c r="E599" s="13"/>
      <c r="F599" s="13"/>
      <c r="G599" s="13"/>
      <c r="H599" s="13"/>
      <c r="I599" s="13"/>
      <c r="J599" s="13"/>
      <c r="K599" s="13">
        <f t="shared" si="55"/>
        <v>0</v>
      </c>
      <c r="L599" s="20"/>
    </row>
    <row r="600" spans="1:12" ht="12.75">
      <c r="A600" s="42"/>
      <c r="B600" s="13"/>
      <c r="C600" s="13"/>
      <c r="D600" s="13"/>
      <c r="E600" s="13"/>
      <c r="F600" s="13"/>
      <c r="G600" s="13"/>
      <c r="H600" s="13"/>
      <c r="I600" s="13"/>
      <c r="J600" s="13"/>
      <c r="K600" s="13">
        <f t="shared" si="55"/>
        <v>0</v>
      </c>
      <c r="L600" s="20"/>
    </row>
    <row r="601" spans="1:12" ht="12.75">
      <c r="A601" s="42"/>
      <c r="B601" s="13"/>
      <c r="C601" s="13"/>
      <c r="D601" s="13"/>
      <c r="E601" s="13"/>
      <c r="F601" s="13"/>
      <c r="G601" s="13"/>
      <c r="H601" s="13"/>
      <c r="I601" s="13"/>
      <c r="J601" s="13"/>
      <c r="K601" s="13">
        <f t="shared" si="55"/>
        <v>0</v>
      </c>
      <c r="L601" s="20"/>
    </row>
    <row r="602" spans="1:12" ht="12.75">
      <c r="A602" s="42"/>
      <c r="B602" s="13"/>
      <c r="C602" s="13"/>
      <c r="D602" s="13"/>
      <c r="E602" s="13"/>
      <c r="F602" s="13"/>
      <c r="G602" s="13"/>
      <c r="H602" s="13"/>
      <c r="I602" s="13"/>
      <c r="J602" s="13"/>
      <c r="K602" s="13">
        <f t="shared" si="55"/>
        <v>0</v>
      </c>
      <c r="L602" s="20"/>
    </row>
    <row r="603" spans="1:12" ht="12.75">
      <c r="A603" s="42"/>
      <c r="B603" s="13"/>
      <c r="C603" s="13"/>
      <c r="D603" s="13"/>
      <c r="E603" s="13"/>
      <c r="F603" s="13"/>
      <c r="G603" s="13"/>
      <c r="H603" s="13"/>
      <c r="I603" s="13"/>
      <c r="J603" s="13"/>
      <c r="K603" s="13">
        <f t="shared" si="55"/>
        <v>0</v>
      </c>
      <c r="L603" s="20"/>
    </row>
    <row r="604" spans="1:12" ht="12.75">
      <c r="A604" s="42"/>
      <c r="B604" s="13"/>
      <c r="C604" s="13"/>
      <c r="D604" s="13"/>
      <c r="E604" s="13"/>
      <c r="F604" s="13"/>
      <c r="G604" s="13"/>
      <c r="H604" s="13"/>
      <c r="I604" s="13"/>
      <c r="J604" s="13"/>
      <c r="K604" s="13">
        <f t="shared" si="55"/>
        <v>0</v>
      </c>
      <c r="L604" s="20"/>
    </row>
    <row r="605" spans="1:12" ht="12.75">
      <c r="A605" s="42"/>
      <c r="B605" s="13"/>
      <c r="C605" s="13"/>
      <c r="D605" s="13"/>
      <c r="E605" s="13"/>
      <c r="F605" s="13"/>
      <c r="G605" s="13"/>
      <c r="H605" s="13"/>
      <c r="I605" s="13"/>
      <c r="J605" s="13"/>
      <c r="K605" s="13">
        <f t="shared" si="55"/>
        <v>0</v>
      </c>
      <c r="L605" s="20"/>
    </row>
    <row r="606" spans="1:12" ht="12.75">
      <c r="A606" s="42"/>
      <c r="B606" s="13"/>
      <c r="C606" s="13"/>
      <c r="D606" s="13"/>
      <c r="E606" s="13"/>
      <c r="F606" s="13"/>
      <c r="G606" s="13"/>
      <c r="H606" s="13"/>
      <c r="I606" s="13"/>
      <c r="J606" s="13"/>
      <c r="K606" s="13">
        <f t="shared" si="55"/>
        <v>0</v>
      </c>
      <c r="L606" s="20"/>
    </row>
    <row r="607" spans="1:12" ht="12.75">
      <c r="A607" s="42" t="s">
        <v>33</v>
      </c>
      <c r="B607" s="13">
        <f>SUM(B586:B606)</f>
        <v>0</v>
      </c>
      <c r="C607" s="13">
        <f aca="true" t="shared" si="56" ref="C607:J607">SUM(C586:C606)</f>
        <v>0</v>
      </c>
      <c r="D607" s="13">
        <f t="shared" si="56"/>
        <v>2</v>
      </c>
      <c r="E607" s="13">
        <f t="shared" si="56"/>
        <v>0</v>
      </c>
      <c r="F607" s="13">
        <f t="shared" si="56"/>
        <v>0</v>
      </c>
      <c r="G607" s="13">
        <f t="shared" si="56"/>
        <v>0</v>
      </c>
      <c r="H607" s="13">
        <f t="shared" si="56"/>
        <v>0</v>
      </c>
      <c r="I607" s="13">
        <f t="shared" si="56"/>
        <v>0</v>
      </c>
      <c r="J607" s="13">
        <f t="shared" si="56"/>
        <v>0</v>
      </c>
      <c r="K607" s="13">
        <f t="shared" si="55"/>
        <v>2</v>
      </c>
      <c r="L607" s="20"/>
    </row>
    <row r="608" ht="12.75">
      <c r="L608" s="20"/>
    </row>
    <row r="609" ht="12.75">
      <c r="L609" s="20"/>
    </row>
    <row r="610" spans="1:12" ht="12.75">
      <c r="A610" s="44" t="s">
        <v>35</v>
      </c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</row>
    <row r="611" spans="1:12" ht="12.75">
      <c r="A611" s="45" t="s">
        <v>32</v>
      </c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20"/>
    </row>
    <row r="612" spans="1:12" ht="12.75">
      <c r="A612" s="46" t="s">
        <v>393</v>
      </c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20"/>
    </row>
    <row r="613" spans="1:12" ht="12.75">
      <c r="A613" s="31" t="s">
        <v>5</v>
      </c>
      <c r="B613" s="13" t="s">
        <v>6</v>
      </c>
      <c r="C613" s="13" t="s">
        <v>7</v>
      </c>
      <c r="D613" s="13" t="s">
        <v>8</v>
      </c>
      <c r="E613" s="13" t="s">
        <v>9</v>
      </c>
      <c r="F613" s="13" t="s">
        <v>10</v>
      </c>
      <c r="G613" s="13" t="s">
        <v>11</v>
      </c>
      <c r="H613" s="13" t="s">
        <v>12</v>
      </c>
      <c r="I613" s="13" t="s">
        <v>13</v>
      </c>
      <c r="J613" s="13" t="s">
        <v>14</v>
      </c>
      <c r="K613" s="13" t="s">
        <v>1</v>
      </c>
      <c r="L613" s="20"/>
    </row>
    <row r="614" spans="1:12" ht="12.75">
      <c r="A614" s="47" t="s">
        <v>394</v>
      </c>
      <c r="B614" s="13"/>
      <c r="C614" s="13"/>
      <c r="D614" s="13"/>
      <c r="E614" s="13"/>
      <c r="F614" s="13"/>
      <c r="G614" s="13"/>
      <c r="H614" s="13"/>
      <c r="I614" s="13"/>
      <c r="J614" s="13"/>
      <c r="K614" s="13">
        <f aca="true" t="shared" si="57" ref="K614:K633">SUM(B614:J614)</f>
        <v>0</v>
      </c>
      <c r="L614" s="48"/>
    </row>
    <row r="615" spans="1:12" ht="12.75">
      <c r="A615" s="47" t="s">
        <v>395</v>
      </c>
      <c r="B615" s="13"/>
      <c r="C615" s="13"/>
      <c r="D615" s="13"/>
      <c r="E615" s="13"/>
      <c r="F615" s="13"/>
      <c r="G615" s="13"/>
      <c r="H615" s="13"/>
      <c r="I615" s="13"/>
      <c r="J615" s="13"/>
      <c r="K615" s="13">
        <f t="shared" si="57"/>
        <v>0</v>
      </c>
      <c r="L615" s="20"/>
    </row>
    <row r="616" spans="1:12" ht="12.75">
      <c r="A616" s="47" t="s">
        <v>396</v>
      </c>
      <c r="B616" s="13"/>
      <c r="C616" s="13"/>
      <c r="D616" s="13"/>
      <c r="E616" s="13"/>
      <c r="F616" s="13"/>
      <c r="G616" s="13"/>
      <c r="H616" s="13"/>
      <c r="I616" s="13"/>
      <c r="J616" s="13"/>
      <c r="K616" s="13">
        <f t="shared" si="57"/>
        <v>0</v>
      </c>
      <c r="L616" s="20"/>
    </row>
    <row r="617" spans="1:12" ht="12.75">
      <c r="A617" s="47" t="s">
        <v>397</v>
      </c>
      <c r="B617" s="13"/>
      <c r="C617" s="13"/>
      <c r="D617" s="13"/>
      <c r="E617" s="13"/>
      <c r="F617" s="13"/>
      <c r="G617" s="13"/>
      <c r="H617" s="13"/>
      <c r="I617" s="13"/>
      <c r="J617" s="13"/>
      <c r="K617" s="13">
        <f t="shared" si="57"/>
        <v>0</v>
      </c>
      <c r="L617" s="20"/>
    </row>
    <row r="618" spans="1:12" ht="12.75">
      <c r="A618" s="47" t="s">
        <v>398</v>
      </c>
      <c r="B618" s="13"/>
      <c r="C618" s="13"/>
      <c r="D618" s="13"/>
      <c r="E618" s="13"/>
      <c r="F618" s="13"/>
      <c r="G618" s="13"/>
      <c r="H618" s="13"/>
      <c r="I618" s="13"/>
      <c r="J618" s="13"/>
      <c r="K618" s="13">
        <f t="shared" si="57"/>
        <v>0</v>
      </c>
      <c r="L618" s="20"/>
    </row>
    <row r="619" spans="1:12" ht="12.75">
      <c r="A619" s="47" t="s">
        <v>399</v>
      </c>
      <c r="B619" s="13"/>
      <c r="C619" s="13"/>
      <c r="D619" s="13"/>
      <c r="E619" s="13"/>
      <c r="F619" s="13"/>
      <c r="G619" s="13"/>
      <c r="H619" s="13"/>
      <c r="I619" s="13"/>
      <c r="J619" s="13"/>
      <c r="K619" s="13">
        <f t="shared" si="57"/>
        <v>0</v>
      </c>
      <c r="L619" s="20"/>
    </row>
    <row r="620" spans="1:12" ht="12.75">
      <c r="A620" s="47" t="s">
        <v>400</v>
      </c>
      <c r="B620" s="13"/>
      <c r="C620" s="13"/>
      <c r="D620" s="13"/>
      <c r="E620" s="13"/>
      <c r="F620" s="13"/>
      <c r="G620" s="13"/>
      <c r="H620" s="13"/>
      <c r="I620" s="13"/>
      <c r="J620" s="13"/>
      <c r="K620" s="13">
        <f t="shared" si="57"/>
        <v>0</v>
      </c>
      <c r="L620" s="20"/>
    </row>
    <row r="621" spans="1:12" ht="12.75">
      <c r="A621" s="47" t="s">
        <v>401</v>
      </c>
      <c r="B621" s="13"/>
      <c r="C621" s="13"/>
      <c r="D621" s="13"/>
      <c r="E621" s="13"/>
      <c r="F621" s="13"/>
      <c r="G621" s="13"/>
      <c r="H621" s="13"/>
      <c r="I621" s="13"/>
      <c r="J621" s="13"/>
      <c r="K621" s="13">
        <f t="shared" si="57"/>
        <v>0</v>
      </c>
      <c r="L621" s="20"/>
    </row>
    <row r="622" spans="1:12" ht="12.75">
      <c r="A622" s="47" t="s">
        <v>402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>
        <f t="shared" si="57"/>
        <v>0</v>
      </c>
      <c r="L622" s="20"/>
    </row>
    <row r="623" spans="1:12" ht="12.75">
      <c r="A623" s="47" t="s">
        <v>403</v>
      </c>
      <c r="B623" s="13"/>
      <c r="C623" s="13"/>
      <c r="D623" s="13"/>
      <c r="E623" s="13"/>
      <c r="F623" s="13"/>
      <c r="G623" s="13"/>
      <c r="H623" s="13"/>
      <c r="I623" s="13"/>
      <c r="J623" s="13"/>
      <c r="K623" s="13">
        <f t="shared" si="57"/>
        <v>0</v>
      </c>
      <c r="L623" s="20"/>
    </row>
    <row r="624" spans="1:12" ht="12.75">
      <c r="A624" s="47" t="s">
        <v>404</v>
      </c>
      <c r="B624" s="13"/>
      <c r="C624" s="13"/>
      <c r="D624" s="13"/>
      <c r="E624" s="13"/>
      <c r="F624" s="13"/>
      <c r="G624" s="13"/>
      <c r="H624" s="13"/>
      <c r="I624" s="13"/>
      <c r="J624" s="13"/>
      <c r="K624" s="13">
        <f t="shared" si="57"/>
        <v>0</v>
      </c>
      <c r="L624" s="20"/>
    </row>
    <row r="625" spans="1:12" ht="12.75">
      <c r="A625" s="47" t="s">
        <v>405</v>
      </c>
      <c r="B625" s="13"/>
      <c r="C625" s="13"/>
      <c r="D625" s="13"/>
      <c r="E625" s="13"/>
      <c r="F625" s="13"/>
      <c r="G625" s="13"/>
      <c r="H625" s="13"/>
      <c r="I625" s="13"/>
      <c r="J625" s="13"/>
      <c r="K625" s="13">
        <f t="shared" si="57"/>
        <v>0</v>
      </c>
      <c r="L625" s="20"/>
    </row>
    <row r="626" spans="1:12" ht="12.75">
      <c r="A626" s="47" t="s">
        <v>406</v>
      </c>
      <c r="B626" s="13"/>
      <c r="C626" s="13"/>
      <c r="D626" s="13"/>
      <c r="E626" s="13"/>
      <c r="F626" s="13"/>
      <c r="G626" s="13"/>
      <c r="H626" s="13"/>
      <c r="I626" s="13"/>
      <c r="J626" s="13"/>
      <c r="K626" s="13">
        <f t="shared" si="57"/>
        <v>0</v>
      </c>
      <c r="L626" s="20"/>
    </row>
    <row r="627" spans="1:12" ht="12.75">
      <c r="A627" s="47" t="s">
        <v>407</v>
      </c>
      <c r="B627" s="13"/>
      <c r="C627" s="13"/>
      <c r="D627" s="13"/>
      <c r="E627" s="13"/>
      <c r="F627" s="13"/>
      <c r="G627" s="13"/>
      <c r="H627" s="13"/>
      <c r="I627" s="13"/>
      <c r="J627" s="13"/>
      <c r="K627" s="13">
        <f t="shared" si="57"/>
        <v>0</v>
      </c>
      <c r="L627" s="20"/>
    </row>
    <row r="628" spans="1:12" ht="12.75">
      <c r="A628" s="47" t="s">
        <v>408</v>
      </c>
      <c r="B628" s="13"/>
      <c r="C628" s="13"/>
      <c r="D628" s="13"/>
      <c r="E628" s="13"/>
      <c r="F628" s="13"/>
      <c r="G628" s="13"/>
      <c r="H628" s="13"/>
      <c r="I628" s="13"/>
      <c r="J628" s="13"/>
      <c r="K628" s="13">
        <f t="shared" si="57"/>
        <v>0</v>
      </c>
      <c r="L628" s="20"/>
    </row>
    <row r="629" spans="1:12" ht="12.75">
      <c r="A629" s="47" t="s">
        <v>409</v>
      </c>
      <c r="B629" s="13"/>
      <c r="C629" s="13"/>
      <c r="D629" s="13"/>
      <c r="E629" s="13"/>
      <c r="F629" s="13"/>
      <c r="G629" s="13"/>
      <c r="H629" s="13"/>
      <c r="I629" s="13"/>
      <c r="J629" s="13"/>
      <c r="K629" s="13">
        <f t="shared" si="57"/>
        <v>0</v>
      </c>
      <c r="L629" s="20"/>
    </row>
    <row r="630" spans="1:12" ht="12.75">
      <c r="A630" s="47" t="s">
        <v>410</v>
      </c>
      <c r="B630" s="13"/>
      <c r="C630" s="13"/>
      <c r="D630" s="13"/>
      <c r="E630" s="13"/>
      <c r="F630" s="13"/>
      <c r="G630" s="13"/>
      <c r="H630" s="13"/>
      <c r="I630" s="13"/>
      <c r="J630" s="13"/>
      <c r="K630" s="13">
        <f t="shared" si="57"/>
        <v>0</v>
      </c>
      <c r="L630" s="20"/>
    </row>
    <row r="631" spans="1:12" ht="12.75">
      <c r="A631" s="47" t="s">
        <v>411</v>
      </c>
      <c r="B631" s="13"/>
      <c r="C631" s="13"/>
      <c r="D631" s="13"/>
      <c r="E631" s="13"/>
      <c r="F631" s="13"/>
      <c r="G631" s="13"/>
      <c r="H631" s="13"/>
      <c r="I631" s="13"/>
      <c r="J631" s="13"/>
      <c r="K631" s="13">
        <f t="shared" si="57"/>
        <v>0</v>
      </c>
      <c r="L631" s="20"/>
    </row>
    <row r="632" spans="1:12" ht="12.75">
      <c r="A632" s="47" t="s">
        <v>412</v>
      </c>
      <c r="B632" s="13"/>
      <c r="C632" s="13"/>
      <c r="D632" s="13"/>
      <c r="E632" s="13"/>
      <c r="F632" s="13"/>
      <c r="G632" s="13"/>
      <c r="H632" s="13"/>
      <c r="I632" s="13"/>
      <c r="J632" s="13"/>
      <c r="K632" s="13">
        <f t="shared" si="57"/>
        <v>0</v>
      </c>
      <c r="L632" s="20"/>
    </row>
    <row r="633" spans="1:12" ht="12.75">
      <c r="A633" s="42" t="s">
        <v>33</v>
      </c>
      <c r="B633" s="13">
        <f aca="true" t="shared" si="58" ref="B633:J633">SUM(B614:B632)</f>
        <v>0</v>
      </c>
      <c r="C633" s="13">
        <f t="shared" si="58"/>
        <v>0</v>
      </c>
      <c r="D633" s="13">
        <f t="shared" si="58"/>
        <v>0</v>
      </c>
      <c r="E633" s="13">
        <f t="shared" si="58"/>
        <v>0</v>
      </c>
      <c r="F633" s="13">
        <f t="shared" si="58"/>
        <v>0</v>
      </c>
      <c r="G633" s="13">
        <f t="shared" si="58"/>
        <v>0</v>
      </c>
      <c r="H633" s="13">
        <f t="shared" si="58"/>
        <v>0</v>
      </c>
      <c r="I633" s="13">
        <f t="shared" si="58"/>
        <v>0</v>
      </c>
      <c r="J633" s="13">
        <f t="shared" si="58"/>
        <v>0</v>
      </c>
      <c r="K633" s="13">
        <f t="shared" si="57"/>
        <v>0</v>
      </c>
      <c r="L633" s="20"/>
    </row>
    <row r="634" spans="1:12" ht="12.75">
      <c r="A634" s="44" t="s">
        <v>35</v>
      </c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</row>
    <row r="635" spans="1:12" ht="12.75">
      <c r="A635" s="45" t="s">
        <v>32</v>
      </c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20"/>
    </row>
    <row r="636" spans="1:12" ht="12.75">
      <c r="A636" s="46" t="s">
        <v>413</v>
      </c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20"/>
    </row>
    <row r="637" spans="1:12" ht="12.75">
      <c r="A637" s="31" t="s">
        <v>5</v>
      </c>
      <c r="B637" s="13" t="s">
        <v>6</v>
      </c>
      <c r="C637" s="13" t="s">
        <v>7</v>
      </c>
      <c r="D637" s="13" t="s">
        <v>8</v>
      </c>
      <c r="E637" s="13" t="s">
        <v>9</v>
      </c>
      <c r="F637" s="13" t="s">
        <v>10</v>
      </c>
      <c r="G637" s="13" t="s">
        <v>11</v>
      </c>
      <c r="H637" s="13" t="s">
        <v>12</v>
      </c>
      <c r="I637" s="13" t="s">
        <v>13</v>
      </c>
      <c r="J637" s="13" t="s">
        <v>14</v>
      </c>
      <c r="K637" s="13" t="s">
        <v>1</v>
      </c>
      <c r="L637" s="20"/>
    </row>
    <row r="638" spans="1:12" ht="12.75">
      <c r="A638" s="47" t="s">
        <v>414</v>
      </c>
      <c r="B638" s="13">
        <v>55</v>
      </c>
      <c r="C638" s="13">
        <v>67</v>
      </c>
      <c r="D638" s="13">
        <v>68</v>
      </c>
      <c r="E638" s="13">
        <v>76</v>
      </c>
      <c r="F638" s="13">
        <v>92</v>
      </c>
      <c r="G638" s="13">
        <v>93</v>
      </c>
      <c r="H638" s="13">
        <v>76</v>
      </c>
      <c r="I638" s="13">
        <v>81</v>
      </c>
      <c r="J638" s="13">
        <v>66</v>
      </c>
      <c r="K638" s="13">
        <f aca="true" t="shared" si="59" ref="K638:K657">SUM(B638:J638)</f>
        <v>674</v>
      </c>
      <c r="L638" s="48"/>
    </row>
    <row r="639" spans="1:12" ht="12.75">
      <c r="A639" s="47" t="s">
        <v>415</v>
      </c>
      <c r="B639" s="13"/>
      <c r="C639" s="13">
        <v>2</v>
      </c>
      <c r="D639" s="13">
        <v>1</v>
      </c>
      <c r="E639" s="13">
        <v>1</v>
      </c>
      <c r="F639" s="13">
        <v>1</v>
      </c>
      <c r="G639" s="13">
        <v>1</v>
      </c>
      <c r="H639" s="13">
        <v>5</v>
      </c>
      <c r="I639" s="13">
        <v>1</v>
      </c>
      <c r="J639" s="13">
        <v>3</v>
      </c>
      <c r="K639" s="13">
        <f t="shared" si="59"/>
        <v>15</v>
      </c>
      <c r="L639" s="20"/>
    </row>
    <row r="640" spans="1:12" ht="12.75">
      <c r="A640" s="47" t="s">
        <v>416</v>
      </c>
      <c r="B640" s="13">
        <v>5</v>
      </c>
      <c r="C640" s="13">
        <v>28</v>
      </c>
      <c r="D640" s="13">
        <v>19</v>
      </c>
      <c r="E640" s="13">
        <v>14</v>
      </c>
      <c r="F640" s="13">
        <v>23</v>
      </c>
      <c r="G640" s="13">
        <v>26</v>
      </c>
      <c r="H640" s="13">
        <v>18</v>
      </c>
      <c r="I640" s="13">
        <v>22</v>
      </c>
      <c r="J640" s="13">
        <v>24</v>
      </c>
      <c r="K640" s="13">
        <f t="shared" si="59"/>
        <v>179</v>
      </c>
      <c r="L640" s="20"/>
    </row>
    <row r="641" spans="1:12" ht="12.75">
      <c r="A641" s="47" t="s">
        <v>417</v>
      </c>
      <c r="B641" s="13">
        <v>35</v>
      </c>
      <c r="C641" s="13">
        <v>46</v>
      </c>
      <c r="D641" s="13">
        <v>33</v>
      </c>
      <c r="E641" s="13">
        <v>59</v>
      </c>
      <c r="F641" s="13">
        <v>71</v>
      </c>
      <c r="G641" s="13">
        <v>49</v>
      </c>
      <c r="H641" s="13">
        <v>55</v>
      </c>
      <c r="I641" s="13">
        <v>60</v>
      </c>
      <c r="J641" s="13">
        <v>68</v>
      </c>
      <c r="K641" s="13">
        <f t="shared" si="59"/>
        <v>476</v>
      </c>
      <c r="L641" s="20"/>
    </row>
    <row r="642" spans="1:12" ht="12.75">
      <c r="A642" s="47" t="s">
        <v>418</v>
      </c>
      <c r="B642" s="13"/>
      <c r="C642" s="13"/>
      <c r="D642" s="13"/>
      <c r="E642" s="13"/>
      <c r="F642" s="13"/>
      <c r="G642" s="13"/>
      <c r="H642" s="13"/>
      <c r="I642" s="13"/>
      <c r="J642" s="13"/>
      <c r="K642" s="13">
        <f t="shared" si="59"/>
        <v>0</v>
      </c>
      <c r="L642" s="20"/>
    </row>
    <row r="643" spans="1:12" ht="12.75">
      <c r="A643" s="47" t="s">
        <v>419</v>
      </c>
      <c r="B643" s="13"/>
      <c r="C643" s="13">
        <v>7</v>
      </c>
      <c r="D643" s="13"/>
      <c r="E643" s="13">
        <v>4</v>
      </c>
      <c r="F643" s="13">
        <v>2</v>
      </c>
      <c r="G643" s="13">
        <v>1</v>
      </c>
      <c r="H643" s="13">
        <v>9</v>
      </c>
      <c r="I643" s="13">
        <v>4</v>
      </c>
      <c r="J643" s="13">
        <v>7</v>
      </c>
      <c r="K643" s="13">
        <f t="shared" si="59"/>
        <v>34</v>
      </c>
      <c r="L643" s="20"/>
    </row>
    <row r="644" spans="1:12" ht="12.75">
      <c r="A644" s="47" t="s">
        <v>420</v>
      </c>
      <c r="B644" s="13"/>
      <c r="C644" s="13"/>
      <c r="D644" s="13"/>
      <c r="E644" s="13"/>
      <c r="F644" s="13"/>
      <c r="G644" s="13"/>
      <c r="H644" s="13"/>
      <c r="I644" s="13"/>
      <c r="J644" s="13"/>
      <c r="K644" s="13">
        <f t="shared" si="59"/>
        <v>0</v>
      </c>
      <c r="L644" s="20"/>
    </row>
    <row r="645" spans="1:12" ht="12.75">
      <c r="A645" s="47" t="s">
        <v>421</v>
      </c>
      <c r="B645" s="13"/>
      <c r="C645" s="13"/>
      <c r="D645" s="13"/>
      <c r="E645" s="13"/>
      <c r="F645" s="13"/>
      <c r="G645" s="13">
        <v>1</v>
      </c>
      <c r="H645" s="13"/>
      <c r="I645" s="13"/>
      <c r="J645" s="13"/>
      <c r="K645" s="13">
        <f t="shared" si="59"/>
        <v>1</v>
      </c>
      <c r="L645" s="20"/>
    </row>
    <row r="646" spans="1:12" ht="12.75">
      <c r="A646" s="47" t="s">
        <v>422</v>
      </c>
      <c r="B646" s="13"/>
      <c r="C646" s="13"/>
      <c r="D646" s="13"/>
      <c r="E646" s="13"/>
      <c r="F646" s="13"/>
      <c r="G646" s="13">
        <v>2</v>
      </c>
      <c r="H646" s="13"/>
      <c r="I646" s="13"/>
      <c r="J646" s="13"/>
      <c r="K646" s="13">
        <f t="shared" si="59"/>
        <v>2</v>
      </c>
      <c r="L646" s="20"/>
    </row>
    <row r="647" spans="1:12" ht="12.75">
      <c r="A647" s="47" t="s">
        <v>423</v>
      </c>
      <c r="B647" s="13"/>
      <c r="C647" s="13"/>
      <c r="D647" s="13"/>
      <c r="E647" s="13"/>
      <c r="F647" s="13"/>
      <c r="G647" s="13"/>
      <c r="H647" s="13"/>
      <c r="I647" s="13"/>
      <c r="J647" s="13"/>
      <c r="K647" s="13">
        <f t="shared" si="59"/>
        <v>0</v>
      </c>
      <c r="L647" s="20"/>
    </row>
    <row r="648" spans="1:12" ht="12.75">
      <c r="A648" s="47" t="s">
        <v>424</v>
      </c>
      <c r="B648" s="13">
        <v>32</v>
      </c>
      <c r="C648" s="13">
        <v>62</v>
      </c>
      <c r="D648" s="13">
        <v>44</v>
      </c>
      <c r="E648" s="13">
        <v>48</v>
      </c>
      <c r="F648" s="13">
        <v>62</v>
      </c>
      <c r="G648" s="13">
        <v>46</v>
      </c>
      <c r="H648" s="13">
        <v>48</v>
      </c>
      <c r="I648" s="13">
        <v>58</v>
      </c>
      <c r="J648" s="13">
        <v>45</v>
      </c>
      <c r="K648" s="13">
        <f t="shared" si="59"/>
        <v>445</v>
      </c>
      <c r="L648" s="20"/>
    </row>
    <row r="649" spans="1:12" ht="12.75">
      <c r="A649" s="47" t="s">
        <v>425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>
        <f t="shared" si="59"/>
        <v>0</v>
      </c>
      <c r="L649" s="20"/>
    </row>
    <row r="650" spans="1:12" ht="12.75">
      <c r="A650" s="47" t="s">
        <v>426</v>
      </c>
      <c r="B650" s="13"/>
      <c r="C650" s="13"/>
      <c r="D650" s="13"/>
      <c r="E650" s="13"/>
      <c r="F650" s="13"/>
      <c r="G650" s="13"/>
      <c r="H650" s="13"/>
      <c r="I650" s="13"/>
      <c r="J650" s="13"/>
      <c r="K650" s="13">
        <f t="shared" si="59"/>
        <v>0</v>
      </c>
      <c r="L650" s="20"/>
    </row>
    <row r="651" spans="1:12" ht="12.75">
      <c r="A651" s="47" t="s">
        <v>427</v>
      </c>
      <c r="B651" s="13"/>
      <c r="C651" s="13"/>
      <c r="D651" s="13"/>
      <c r="E651" s="13"/>
      <c r="F651" s="13"/>
      <c r="G651" s="13"/>
      <c r="H651" s="13"/>
      <c r="I651" s="13"/>
      <c r="J651" s="13"/>
      <c r="K651" s="13">
        <f t="shared" si="59"/>
        <v>0</v>
      </c>
      <c r="L651" s="20"/>
    </row>
    <row r="652" spans="1:12" ht="12.75">
      <c r="A652" s="47" t="s">
        <v>428</v>
      </c>
      <c r="B652" s="13"/>
      <c r="C652" s="13"/>
      <c r="D652" s="13"/>
      <c r="E652" s="13"/>
      <c r="F652" s="13"/>
      <c r="G652" s="13"/>
      <c r="H652" s="13"/>
      <c r="I652" s="13"/>
      <c r="J652" s="13">
        <v>1</v>
      </c>
      <c r="K652" s="13">
        <f t="shared" si="59"/>
        <v>1</v>
      </c>
      <c r="L652" s="20"/>
    </row>
    <row r="653" spans="1:12" ht="12.75">
      <c r="A653" s="47" t="s">
        <v>429</v>
      </c>
      <c r="B653" s="13">
        <v>2</v>
      </c>
      <c r="C653" s="13">
        <v>12</v>
      </c>
      <c r="D653" s="13"/>
      <c r="E653" s="13">
        <v>2</v>
      </c>
      <c r="F653" s="13"/>
      <c r="G653" s="13">
        <v>1</v>
      </c>
      <c r="H653" s="13">
        <v>1</v>
      </c>
      <c r="I653" s="13">
        <v>2</v>
      </c>
      <c r="J653" s="13">
        <v>1</v>
      </c>
      <c r="K653" s="13">
        <f t="shared" si="59"/>
        <v>21</v>
      </c>
      <c r="L653" s="20"/>
    </row>
    <row r="654" spans="1:12" ht="12.75">
      <c r="A654" s="47" t="s">
        <v>430</v>
      </c>
      <c r="B654" s="13"/>
      <c r="C654" s="13">
        <v>1</v>
      </c>
      <c r="D654" s="13"/>
      <c r="E654" s="13"/>
      <c r="F654" s="13">
        <v>3</v>
      </c>
      <c r="G654" s="13">
        <v>1</v>
      </c>
      <c r="H654" s="13"/>
      <c r="I654" s="13">
        <v>1</v>
      </c>
      <c r="J654" s="13"/>
      <c r="K654" s="13">
        <f t="shared" si="59"/>
        <v>6</v>
      </c>
      <c r="L654" s="20"/>
    </row>
    <row r="655" spans="1:12" ht="12.75">
      <c r="A655" s="47" t="s">
        <v>431</v>
      </c>
      <c r="B655" s="13"/>
      <c r="C655" s="13"/>
      <c r="D655" s="13"/>
      <c r="E655" s="13"/>
      <c r="F655" s="13"/>
      <c r="G655" s="13"/>
      <c r="H655" s="13"/>
      <c r="I655" s="13"/>
      <c r="J655" s="13"/>
      <c r="K655" s="13">
        <f t="shared" si="59"/>
        <v>0</v>
      </c>
      <c r="L655" s="20"/>
    </row>
    <row r="656" spans="1:12" ht="12.75">
      <c r="A656" s="47" t="s">
        <v>432</v>
      </c>
      <c r="B656" s="13">
        <v>2</v>
      </c>
      <c r="C656" s="13">
        <v>8</v>
      </c>
      <c r="D656" s="13">
        <v>7</v>
      </c>
      <c r="E656" s="13">
        <v>4</v>
      </c>
      <c r="F656" s="13">
        <v>5</v>
      </c>
      <c r="G656" s="13"/>
      <c r="H656" s="13">
        <v>1</v>
      </c>
      <c r="I656" s="13">
        <v>5</v>
      </c>
      <c r="J656" s="13">
        <v>5</v>
      </c>
      <c r="K656" s="13">
        <f t="shared" si="59"/>
        <v>37</v>
      </c>
      <c r="L656" s="20"/>
    </row>
    <row r="657" spans="1:12" ht="12.75">
      <c r="A657" s="42" t="s">
        <v>33</v>
      </c>
      <c r="B657" s="13">
        <f aca="true" t="shared" si="60" ref="B657:J657">SUM(B638:B656)</f>
        <v>131</v>
      </c>
      <c r="C657" s="13">
        <f t="shared" si="60"/>
        <v>233</v>
      </c>
      <c r="D657" s="13">
        <f t="shared" si="60"/>
        <v>172</v>
      </c>
      <c r="E657" s="13">
        <f t="shared" si="60"/>
        <v>208</v>
      </c>
      <c r="F657" s="13">
        <f t="shared" si="60"/>
        <v>259</v>
      </c>
      <c r="G657" s="13">
        <f t="shared" si="60"/>
        <v>221</v>
      </c>
      <c r="H657" s="13">
        <f t="shared" si="60"/>
        <v>213</v>
      </c>
      <c r="I657" s="13">
        <f t="shared" si="60"/>
        <v>234</v>
      </c>
      <c r="J657" s="13">
        <f t="shared" si="60"/>
        <v>220</v>
      </c>
      <c r="K657" s="13">
        <f t="shared" si="59"/>
        <v>1891</v>
      </c>
      <c r="L657" s="20"/>
    </row>
  </sheetData>
  <mergeCells count="44">
    <mergeCell ref="A635:K635"/>
    <mergeCell ref="A636:K636"/>
    <mergeCell ref="A113:K113"/>
    <mergeCell ref="A112:K112"/>
    <mergeCell ref="A139:K139"/>
    <mergeCell ref="A140:K140"/>
    <mergeCell ref="A165:K165"/>
    <mergeCell ref="A166:K166"/>
    <mergeCell ref="A190:K190"/>
    <mergeCell ref="A191:K191"/>
    <mergeCell ref="A215:K215"/>
    <mergeCell ref="A216:K216"/>
    <mergeCell ref="A242:K242"/>
    <mergeCell ref="A243:K243"/>
    <mergeCell ref="A268:K268"/>
    <mergeCell ref="A269:K269"/>
    <mergeCell ref="A296:K296"/>
    <mergeCell ref="A324:K324"/>
    <mergeCell ref="A325:K325"/>
    <mergeCell ref="A352:K352"/>
    <mergeCell ref="A353:K353"/>
    <mergeCell ref="A375:K375"/>
    <mergeCell ref="A376:K376"/>
    <mergeCell ref="A401:K401"/>
    <mergeCell ref="A402:K402"/>
    <mergeCell ref="A427:K427"/>
    <mergeCell ref="A428:K428"/>
    <mergeCell ref="A453:K453"/>
    <mergeCell ref="A454:K454"/>
    <mergeCell ref="A479:K479"/>
    <mergeCell ref="A480:K480"/>
    <mergeCell ref="A505:K505"/>
    <mergeCell ref="A506:K506"/>
    <mergeCell ref="A531:K531"/>
    <mergeCell ref="L36:M36"/>
    <mergeCell ref="A584:K584"/>
    <mergeCell ref="A611:K611"/>
    <mergeCell ref="A612:K612"/>
    <mergeCell ref="H36:I36"/>
    <mergeCell ref="J36:K36"/>
    <mergeCell ref="A532:K532"/>
    <mergeCell ref="A557:K557"/>
    <mergeCell ref="A558:K558"/>
    <mergeCell ref="A583:K58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&amp;LEUROPEE 2004</oddHeader>
    <oddFooter>&amp;CIL CAPO SETTORE 
Giorgio Gatti</oddFooter>
  </headerFooter>
  <rowBreaks count="23" manualBreakCount="23">
    <brk id="34" max="255" man="1"/>
    <brk id="51" max="255" man="1"/>
    <brk id="68" max="255" man="1"/>
    <brk id="136" max="255" man="1"/>
    <brk id="162" max="255" man="1"/>
    <brk id="187" max="255" man="1"/>
    <brk id="213" max="255" man="1"/>
    <brk id="239" max="255" man="1"/>
    <brk id="265" max="255" man="1"/>
    <brk id="293" max="255" man="1"/>
    <brk id="321" max="255" man="1"/>
    <brk id="349" max="255" man="1"/>
    <brk id="372" max="255" man="1"/>
    <brk id="398" max="255" man="1"/>
    <brk id="424" max="255" man="1"/>
    <brk id="450" max="255" man="1"/>
    <brk id="476" max="255" man="1"/>
    <brk id="502" max="255" man="1"/>
    <brk id="528" max="255" man="1"/>
    <brk id="554" max="255" man="1"/>
    <brk id="580" max="255" man="1"/>
    <brk id="608" max="255" man="1"/>
    <brk id="6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B4" sqref="B4"/>
    </sheetView>
  </sheetViews>
  <sheetFormatPr defaultColWidth="9.140625" defaultRowHeight="12.75"/>
  <sheetData>
    <row r="1" spans="1:4" ht="12.75">
      <c r="A1" s="4"/>
      <c r="B1" s="4"/>
      <c r="C1" s="4"/>
      <c r="D1" s="4"/>
    </row>
    <row r="2" ht="12.75">
      <c r="A2" s="4"/>
    </row>
    <row r="3" ht="12.75">
      <c r="A3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BITETTO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GATTI</dc:creator>
  <cp:keywords/>
  <dc:description/>
  <cp:lastModifiedBy>Gatti</cp:lastModifiedBy>
  <cp:lastPrinted>2004-11-04T10:49:33Z</cp:lastPrinted>
  <dcterms:created xsi:type="dcterms:W3CDTF">1999-04-11T06:25:27Z</dcterms:created>
  <dcterms:modified xsi:type="dcterms:W3CDTF">2004-11-04T10:55:32Z</dcterms:modified>
  <cp:category/>
  <cp:version/>
  <cp:contentType/>
  <cp:contentStatus/>
</cp:coreProperties>
</file>